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U:\Primární\05 - Připravované akce\ZŠ Pohořská kuchyně DPS_VZT_250116\"/>
    </mc:Choice>
  </mc:AlternateContent>
  <bookViews>
    <workbookView xWindow="28680" yWindow="-120" windowWidth="29040" windowHeight="15720" activeTab="1"/>
  </bookViews>
  <sheets>
    <sheet name="Přehled" sheetId="12" r:id="rId1"/>
    <sheet name="VZT" sheetId="6" r:id="rId2"/>
  </sheets>
  <definedNames>
    <definedName name="_xlnm._FilterDatabase" localSheetId="1" hidden="1">VZT!$A$7:$XEO$86</definedName>
    <definedName name="_xlnm.Print_Area" localSheetId="0">Přehled!$A$1:$H$18</definedName>
    <definedName name="_xlnm.Print_Area" localSheetId="1">VZT!$A$1:$I$86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2" l="1"/>
  <c r="B9" i="12"/>
  <c r="F62" i="6" l="1"/>
  <c r="H82" i="6"/>
  <c r="F81" i="6"/>
  <c r="H81" i="6"/>
  <c r="H80" i="6"/>
  <c r="F80" i="6"/>
  <c r="F79" i="6"/>
  <c r="H78" i="6"/>
  <c r="F78" i="6"/>
  <c r="F77" i="6"/>
  <c r="H76" i="6"/>
  <c r="F76" i="6"/>
  <c r="H75" i="6"/>
  <c r="F75" i="6"/>
  <c r="F74" i="6"/>
  <c r="F73" i="6"/>
  <c r="F72" i="6"/>
  <c r="H71" i="6"/>
  <c r="H70" i="6"/>
  <c r="F70" i="6"/>
  <c r="F69" i="6"/>
  <c r="H62" i="6" l="1"/>
  <c r="H57" i="6"/>
  <c r="F57" i="6"/>
  <c r="F46" i="6"/>
  <c r="H46" i="6"/>
  <c r="H69" i="6"/>
  <c r="F47" i="6"/>
  <c r="H47" i="6"/>
  <c r="F82" i="6"/>
  <c r="H79" i="6"/>
  <c r="F71" i="6"/>
  <c r="H74" i="6"/>
  <c r="H77" i="6"/>
  <c r="H72" i="6"/>
  <c r="H73" i="6"/>
  <c r="F86" i="6" l="1"/>
  <c r="E13" i="12" s="1"/>
  <c r="H86" i="6"/>
  <c r="F13" i="12" s="1"/>
  <c r="F34" i="6" l="1"/>
  <c r="H33" i="6"/>
  <c r="F33" i="6"/>
  <c r="F32" i="6"/>
  <c r="F31" i="6"/>
  <c r="H30" i="6"/>
  <c r="F30" i="6"/>
  <c r="H29" i="6"/>
  <c r="F29" i="6"/>
  <c r="F28" i="6"/>
  <c r="H27" i="6"/>
  <c r="F27" i="6"/>
  <c r="F26" i="6"/>
  <c r="H22" i="6"/>
  <c r="F22" i="6"/>
  <c r="H20" i="6"/>
  <c r="F20" i="6"/>
  <c r="H19" i="6"/>
  <c r="F19" i="6"/>
  <c r="H21" i="6"/>
  <c r="F21" i="6"/>
  <c r="H16" i="6"/>
  <c r="H34" i="6" l="1"/>
  <c r="H32" i="6"/>
  <c r="H31" i="6"/>
  <c r="H28" i="6"/>
  <c r="H26" i="6"/>
  <c r="F25" i="6"/>
  <c r="F24" i="6"/>
  <c r="F16" i="6"/>
  <c r="H25" i="6" l="1"/>
  <c r="H24" i="6"/>
  <c r="F64" i="6" l="1"/>
  <c r="H64" i="6"/>
  <c r="F56" i="6"/>
  <c r="H37" i="6"/>
  <c r="F37" i="6"/>
  <c r="H36" i="6"/>
  <c r="F36" i="6"/>
  <c r="F12" i="6"/>
  <c r="F10" i="6"/>
  <c r="F14" i="6" l="1"/>
  <c r="H42" i="6"/>
  <c r="H52" i="6"/>
  <c r="F9" i="6"/>
  <c r="F49" i="6"/>
  <c r="F63" i="6"/>
  <c r="H40" i="6"/>
  <c r="F48" i="6"/>
  <c r="F41" i="6"/>
  <c r="F59" i="6"/>
  <c r="F17" i="6"/>
  <c r="F13" i="6"/>
  <c r="F60" i="6"/>
  <c r="H60" i="6"/>
  <c r="F42" i="6"/>
  <c r="H49" i="6"/>
  <c r="F52" i="6"/>
  <c r="H10" i="6"/>
  <c r="F40" i="6"/>
  <c r="F43" i="6"/>
  <c r="F53" i="6"/>
  <c r="H53" i="6"/>
  <c r="H41" i="6"/>
  <c r="H48" i="6"/>
  <c r="H17" i="6"/>
  <c r="H9" i="6"/>
  <c r="H43" i="6"/>
  <c r="H14" i="6" l="1"/>
  <c r="H59" i="6"/>
  <c r="H56" i="6"/>
  <c r="H13" i="6"/>
  <c r="F66" i="6"/>
  <c r="E10" i="12" s="1"/>
  <c r="H63" i="6"/>
  <c r="H12" i="6"/>
  <c r="H66" i="6" l="1"/>
  <c r="F10" i="12" s="1"/>
  <c r="G13" i="12" l="1"/>
  <c r="G14" i="12" s="1"/>
  <c r="G10" i="12" l="1"/>
  <c r="G11" i="12" s="1"/>
  <c r="G16" i="12" s="1"/>
  <c r="G17" i="12" l="1"/>
  <c r="G18" i="12" s="1"/>
</calcChain>
</file>

<file path=xl/sharedStrings.xml><?xml version="1.0" encoding="utf-8"?>
<sst xmlns="http://schemas.openxmlformats.org/spreadsheetml/2006/main" count="197" uniqueCount="121">
  <si>
    <t>Akce:</t>
  </si>
  <si>
    <t>Investor:</t>
  </si>
  <si>
    <t>Zpracovatel profese: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</si>
  <si>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</si>
  <si>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</si>
  <si>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</si>
  <si>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</si>
  <si>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</si>
  <si>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</si>
  <si>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</si>
  <si>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</si>
  <si>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</si>
  <si>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</si>
  <si>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</si>
  <si>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</si>
  <si>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</si>
  <si>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</si>
  <si>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</si>
  <si>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</si>
  <si>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DPH 21 %</t>
  </si>
  <si>
    <t>Cena celkem s DPH</t>
  </si>
  <si>
    <t>Cena jednotková materiál</t>
  </si>
  <si>
    <t>Cena celkem materiál</t>
  </si>
  <si>
    <t>Cena jednotková montáž</t>
  </si>
  <si>
    <t>Cena celkem montáž</t>
  </si>
  <si>
    <t>ks</t>
  </si>
  <si>
    <t>do obvodu 2630 mm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</si>
  <si>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</si>
  <si>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bm</t>
  </si>
  <si>
    <t>Spojovací/těsnící, montážní, závěsný a podpěrný materiál</t>
  </si>
  <si>
    <t>kg</t>
  </si>
  <si>
    <t>Štítky pro označení směru proudění</t>
  </si>
  <si>
    <t>do obvodu 1890 mm</t>
  </si>
  <si>
    <t>do obvodu 1500 mm</t>
  </si>
  <si>
    <t>Spiro potrubí pozinkované ᴓ 200 mm, vč. 30 % tvarovek</t>
  </si>
  <si>
    <t>Pozn.</t>
  </si>
  <si>
    <t>Doprava</t>
  </si>
  <si>
    <t>Vnitrostaveništní přesun hmot (horizontální+vertikální)</t>
  </si>
  <si>
    <t>Výškové práce (práce na střeše objektu)</t>
  </si>
  <si>
    <t>Uvedení do provozu, zkouška zařízení, zaškolení obsluhy, vystavení předávacího protokolu</t>
  </si>
  <si>
    <t>Technická a koordinační činnost na stavbě</t>
  </si>
  <si>
    <t>Dílenské/výrobní dokumentace zhotovitele</t>
  </si>
  <si>
    <t>Projektová dokumentace skutečného stavu</t>
  </si>
  <si>
    <t>Všechny uvedené položky jsou uvedeny včetně montážních prací a ostatních nezbytných úkonu spojených s instalací systému</t>
  </si>
  <si>
    <t>Cena společných položek bez DPH</t>
  </si>
  <si>
    <t>Zaregulování systému</t>
  </si>
  <si>
    <t xml:space="preserve">Měření akustického tlaku </t>
  </si>
  <si>
    <t>Čtyřhranné potrubí pozink. vč. tvarovek sk I, třídy těsnosti B.</t>
  </si>
  <si>
    <t>Vyústek pro odvod kondenzátu z paty stoupacího potrubí, d=16 mm</t>
  </si>
  <si>
    <t>Lešení do výšky 4 m</t>
  </si>
  <si>
    <t>do obvodu 1050 mm</t>
  </si>
  <si>
    <t>Čtyřhranné potrubí pozink. vč. tvarovek sk I, tmeleno ve spojích - vodotěsné.</t>
  </si>
  <si>
    <t>do obvodu 3500 mm</t>
  </si>
  <si>
    <t>Tepelná izolace (kamenná vlna) s Al polepem, tloušťky 40 mm. Orientační hodnota součinitel tepelné vodivosti 0,04 W/m*K, objemová hmotnost min. 40 kg/m3, třída reakce na oheň A2-s1. Včetně izolační pásky.</t>
  </si>
  <si>
    <t>více listá</t>
  </si>
  <si>
    <t>odtah z kuchyně</t>
  </si>
  <si>
    <r>
      <t xml:space="preserve">Čtyřhranné ALP potrubí (vč. tvarovek) z předizolovaného panelu </t>
    </r>
    <r>
      <rPr>
        <b/>
        <sz val="11"/>
        <rFont val="Calibri"/>
        <family val="2"/>
        <charset val="238"/>
        <scheme val="minor"/>
      </rPr>
      <t>do exteriéru tl. 30 mm</t>
    </r>
    <r>
      <rPr>
        <sz val="11"/>
        <rFont val="Calibri"/>
        <family val="2"/>
        <charset val="238"/>
        <scheme val="minor"/>
      </rPr>
      <t>, 80/200 mikronů s hliníkovým povrchem - hladký/vzorkovaný. Hustota izolační pěny 49kg/m³, tepelná vodivost λ=0,02 W/m°K, třída vzduchotěsnosti „C”. Dodáno s doplňky, sestavený na komplet.</t>
    </r>
  </si>
  <si>
    <t>Revizní otvor 400x200 mm do čtyřhranného potrubí.</t>
  </si>
  <si>
    <t>Zařízení č. 1 – větrání kuchyně</t>
  </si>
  <si>
    <t>Cena zařízení č.1 bez DPH</t>
  </si>
  <si>
    <t>do obvodu 4000 mm</t>
  </si>
  <si>
    <t>do obvodu 4460 mm</t>
  </si>
  <si>
    <t>Spirálně vinutá roura - Spiro potrubí a tvarovky vč. těsnění v třídě těsnosti C-D. Tmeleno ve spojích - vodotěsné.</t>
  </si>
  <si>
    <r>
      <t xml:space="preserve">Regulační klapka kruhová, ruční, </t>
    </r>
    <r>
      <rPr>
        <sz val="11"/>
        <rFont val="Calibri"/>
        <family val="2"/>
        <charset val="238"/>
      </rPr>
      <t>ᴓ 250 mm</t>
    </r>
  </si>
  <si>
    <t>Tepelná izolace (kamenná vlna) s pozink oplechováním, tloušťky 40 mm. Orientační hodnota součinitel tepelné vodivosti 0,04 W/m*K, objemová hmotnost min. 40 kg/m3, třída reakce na oheň A2-s1. Včetně izolační pásky.</t>
  </si>
  <si>
    <t>Společné položky</t>
  </si>
  <si>
    <t>Vypracování a předání provozního řádu (vč. knihy chladiv. okruhů)</t>
  </si>
  <si>
    <t>pouze při požadavku KHS</t>
  </si>
  <si>
    <t>Vedlejší rozpočtové náklady (Drobné náklady spojené s neočekávanými kolizemi v rámci stávajícího stavu, do 0,4 % z celkové ceny materiálu)</t>
  </si>
  <si>
    <t>Vysokozdvižná plošina (do výšky 10 m)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</si>
  <si>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</si>
  <si>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</si>
  <si>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</si>
  <si>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</si>
  <si>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</si>
  <si>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</si>
  <si>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</si>
  <si>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</si>
  <si>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</si>
  <si>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</si>
  <si>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</si>
  <si>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</si>
  <si>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</si>
  <si>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</si>
  <si>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</si>
  <si>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</si>
  <si>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</si>
  <si>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</si>
  <si>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</si>
  <si>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</si>
  <si>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</si>
  <si>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</si>
  <si>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</si>
  <si>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Spiro potrubí pozinkované ᴓ 250 mm, vč. 30 % tvarovek</t>
  </si>
  <si>
    <t xml:space="preserve">REKONSTRUKCE VĚTRÁNÍ KUCHYNĚ
Pohořská 1010 / 8 Odry 742 35 </t>
  </si>
  <si>
    <t>MĚSTO ODRY, MASARYKOVO NÁMĚSTÍ 16/25. 742 25 ODRY</t>
  </si>
  <si>
    <t>Prokabelování mezi VZT jednotkou, servopohony, čidly, ovladači, rozvaděčem apod..</t>
  </si>
  <si>
    <t>Tlumič hluku kulisový v provedení TUNE-S-100/60-800-1250-1000 do potrubí o rozměru 800x1250 mm a délky 1000mm. Materiál pozink. plech.</t>
  </si>
  <si>
    <t>Tlumič hluku kulisový v provedení TUNE-S-100/60-800-1250-500 do potrubí o rozměru 800x1250 mm a délky 500mm. Materiál pozink. plech.</t>
  </si>
  <si>
    <t>Tlumič hluku kulisový v provedení TUNE-S-100/100-800-800-1000 do potrubí o rozměru 800x800 mm a délky 1000mm. Materiál pozink. plech.</t>
  </si>
  <si>
    <r>
      <t xml:space="preserve">Protidešťová žaluzie se sítem proti hmyzu, pozink do potrubí o rozměrech 800x1250 mm. Sefmin = 0,72 m2.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</si>
  <si>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>Výfuková hlavice, čtyřhranná, do potrubí o rozměrech 800x800 mm, materiál ALP tl. 30 mm.</t>
  </si>
  <si>
    <r>
      <t xml:space="preserve">Regulační klapka kruhová, ruční, </t>
    </r>
    <r>
      <rPr>
        <sz val="11"/>
        <rFont val="Calibri"/>
        <family val="2"/>
        <charset val="238"/>
      </rPr>
      <t>ᴓ 200 mm</t>
    </r>
  </si>
  <si>
    <t>Regulační klapka čtyřhranná, s ručním ovládáním. O rozměrech 355x200 mm.</t>
  </si>
  <si>
    <t>Regulační klapka čtyřhranná, s ručním ovládáním. O rozměrech 315x200 mm.</t>
  </si>
  <si>
    <r>
      <t xml:space="preserve">Obdelníková vyústka dvouřadá 825x425 mm do </t>
    </r>
    <r>
      <rPr>
        <b/>
        <sz val="11"/>
        <color theme="1"/>
        <rFont val="Calibri"/>
        <family val="2"/>
        <charset val="238"/>
        <scheme val="minor"/>
      </rPr>
      <t>čtyřhranného</t>
    </r>
    <r>
      <rPr>
        <sz val="11"/>
        <color theme="1"/>
        <rFont val="Calibri"/>
        <family val="2"/>
        <charset val="238"/>
        <scheme val="minor"/>
      </rPr>
      <t xml:space="preserve"> potrubí s regulací R1 a nastavitelnými lamely, vč. upevňovacího rámu. Materiál pozink/Al.</t>
    </r>
  </si>
  <si>
    <r>
      <t xml:space="preserve">Obdelníková vyústka dvouřadá 825x225 mm do </t>
    </r>
    <r>
      <rPr>
        <b/>
        <sz val="11"/>
        <color theme="1"/>
        <rFont val="Calibri"/>
        <family val="2"/>
        <charset val="238"/>
        <scheme val="minor"/>
      </rPr>
      <t>čtyřhranného</t>
    </r>
    <r>
      <rPr>
        <sz val="11"/>
        <color theme="1"/>
        <rFont val="Calibri"/>
        <family val="2"/>
        <charset val="238"/>
        <scheme val="minor"/>
      </rPr>
      <t xml:space="preserve"> potrubí s regulací R1 a nastavitelnými lamely, vč. upevňovacího rámu. Materiál pozink/Al.</t>
    </r>
  </si>
  <si>
    <r>
      <t xml:space="preserve">Obdelníková vyústka jednořadá 825x75 mm do </t>
    </r>
    <r>
      <rPr>
        <b/>
        <sz val="11"/>
        <color theme="1"/>
        <rFont val="Calibri"/>
        <family val="2"/>
        <charset val="238"/>
        <scheme val="minor"/>
      </rPr>
      <t>kruhového</t>
    </r>
    <r>
      <rPr>
        <sz val="11"/>
        <color theme="1"/>
        <rFont val="Calibri"/>
        <family val="2"/>
        <charset val="238"/>
        <scheme val="minor"/>
      </rPr>
      <t xml:space="preserve"> potrubí s regulací R1 a nastavitelnými lamely, vč. upevňovacího rámu. Materiál pozink/Al.</t>
    </r>
  </si>
  <si>
    <r>
      <t xml:space="preserve">Obdelníková vyústka 600x200 mm, horizontální do </t>
    </r>
    <r>
      <rPr>
        <b/>
        <sz val="11"/>
        <color theme="1"/>
        <rFont val="Calibri"/>
        <family val="2"/>
        <charset val="238"/>
        <scheme val="minor"/>
      </rPr>
      <t>čtyřhranného</t>
    </r>
    <r>
      <rPr>
        <sz val="11"/>
        <color theme="1"/>
        <rFont val="Calibri"/>
        <family val="2"/>
        <charset val="238"/>
        <scheme val="minor"/>
      </rPr>
      <t xml:space="preserve"> potrubí s regulační klapkou, 2x tukovým filtrem (pletivovým), vanou pro záchyt tuku, upevňovacího rámu. Materiál nerez.</t>
    </r>
  </si>
  <si>
    <r>
      <t xml:space="preserve">Obdelníková vyústka 600x200 mm, vertikální do </t>
    </r>
    <r>
      <rPr>
        <b/>
        <sz val="11"/>
        <color theme="1"/>
        <rFont val="Calibri"/>
        <family val="2"/>
        <charset val="238"/>
        <scheme val="minor"/>
      </rPr>
      <t>čtyřhranného</t>
    </r>
    <r>
      <rPr>
        <sz val="11"/>
        <color theme="1"/>
        <rFont val="Calibri"/>
        <family val="2"/>
        <charset val="238"/>
        <scheme val="minor"/>
      </rPr>
      <t xml:space="preserve"> potrubí s regulační klapkou, 2x tukovým filtrem (pletivovým), vanou pro záchyt tuku, upevňovacího rámu. Materiál nerez.</t>
    </r>
  </si>
  <si>
    <t>Závěsný odsávací zákryt, jednořadý, o rozměrech 3000 x 1200 x 435 mm (dxšxv), 1x připojení shora o rozměrech 355x200 mm, s tukovými filtry o rozměrech 400x400mm (7ks), se závěsy (8ks). Korpus zákrytu ohraněný, z broušeného nerezového plechu ČSN 17240 (AISI 304), min. tl. 1mm, po obvodě zákrytu žlábek na kondenzát + záchytnou vaničku na kondenzát, držák na kazetové filtry. Svítidla 2x65W. Hmotnost cca 140 kg. dP=122 Pa při V= 3850 m3/h.</t>
  </si>
  <si>
    <t>Závěsný odsávací zákryt, jednořadý, o rozměrech 1750 x 1500 x 435 mm (dxšxv), 1x připojení shora o rozměrech 355x150 mm, s tukovými filtry o rozměrech 400x400mm (3ks), se závěsy (4ks). Korpus zákrytu ohraněný, z broušeného nerezového plechu ČSN 17240 (AISI 304), min. tl. 1mm, po obvodě zákrytu žlábek na kondenzát + záchytnou vaničku na kondenzát, držák na kazetové filtry. Svítidla 2x22W. Hmotnost cca 100 kg. dP=64 Pa při V= 1740 m3/h.</t>
  </si>
  <si>
    <t>Závěsný odsávací zákryt, jednořadý, o rozměrech 2750 x 1500 x 435 mm (dxšxv), 1x připojení shora o rozměrech 315x200 mm, s tukovými filtry o rozměrech 400x400mm (6ks), se závěsy (8ks). Korpus zákrytu ohraněný, z broušeného nerezového plechu ČSN 17240 (AISI 304), min. tl. 1mm, po obvodě zákrytu žlábek na kondenzát + záchytnou vaničku na kondenzát, držák na kazetové filtry. Svítidla 2x65W. Hmotnost cca 140 kg. dP=107 Pa při V= 3480 m3/h.</t>
  </si>
  <si>
    <t>Závěsný odsávací zákryt, jednořadý, o rozměrech 1000 x 1000 x 435 mm (dxšxv), 1x připojení shora o rozměrech d= 200 mm, s tukovými filtry o rozměrech 400x400mm (2ks), se závěsy (4ks). Korpus zákrytu ohraněný, z broušeného nerezového plechu ČSN 17240 (AISI 304), min. tl. 1mm, po obvodě zákrytu žlábek na kondenzát + záchytnou vaničku na kondenzát, držák na kazetové filtry. Svítidla 2x65W. Hmotnost cca 50 kg. dP=50 Pa při V= 1160 m3/h.</t>
  </si>
  <si>
    <t>Závěsný odsávací zákryt, jednořadý, o rozměrech 2000 x 1200 x 435 mm (dxšxv), 1x připojení shora o rozměrech d= 250 mm, bez tukových filtrů, se závěsy (8ks). Korpus zákrytu ohraněný, z broušeného nerezového plechu ČSN 17240 (AISI 304), min. tl. 1mm, po obvodě zákrytu žlábek na kondenzát + záchytnou vaničku na kondenzát, držák na kazetové filtry. Svítidla 2x65W. Hmotnost cca 100 kg. dP=78 Pa při V= 2320 m3/h.</t>
  </si>
  <si>
    <t>Závěsný odsávací zákryt, jednořadý, o rozměrech 1500 x 1250 x 465 mm (dxšxv), 1x připojení shora o rozměrech d= 250 mm, bez tukových filtrů, se závěsy (4ks). Korpus zákrytu ohraněný, z broušeného nerezového plechu ČSN 17240 (AISI 304), min. tl. 1mm, po obvodě zákrytu žlábek na kondenzát + záchytnou vaničku na kondenzát, držák na kazetové filtry. Hmotnost cca 80 kg.</t>
  </si>
  <si>
    <t>Jeřábová doprava (transport VZT na střechu)</t>
  </si>
  <si>
    <t>Konstrukce pod VZT jednotku (odvodní část). Orientační rozměry 3000x1300x500 mm (dxšxv), m= cca 80 kg. S pohyblivými příčníky,  8 ks podstavných (gumových) nohou. Únosnost min. 600 kg.</t>
  </si>
  <si>
    <r>
      <t xml:space="preserve">Vzduchotechnická jednotka skládající se z přívodní a odvodní části (bez rekuperace tepla). </t>
    </r>
    <r>
      <rPr>
        <b/>
        <i/>
        <sz val="11"/>
        <rFont val="Calibri"/>
        <family val="2"/>
        <charset val="238"/>
        <scheme val="minor"/>
      </rPr>
      <t>Přívodní část:</t>
    </r>
    <r>
      <rPr>
        <sz val="11"/>
        <rFont val="Calibri"/>
        <family val="2"/>
        <charset val="238"/>
        <scheme val="minor"/>
      </rPr>
      <t xml:space="preserve"> se vzduchovým výkonem Vp= 7000 m3/h při dPext= 350 Pa, s radiálními ventilátory s EC motory, vodním ohřívačem o výkonu Q= 70,7 kW s protimrazovou ochranou a směšovací sadou (čerpadlo, trojcestný ventily, připojovací nerezové hadice, elektrický konvektor v komoře vodního ohřívače), filtrem F7, 1ks uzavírací klapky se servopohonem, 2ks pružná manžeta, průhledítka, podstavný rám,  komponenty MaR (vč. čidla detekce kouře). </t>
    </r>
    <r>
      <rPr>
        <b/>
        <i/>
        <sz val="11"/>
        <rFont val="Calibri"/>
        <family val="2"/>
        <charset val="238"/>
        <scheme val="minor"/>
      </rPr>
      <t>Odvodní část:</t>
    </r>
    <r>
      <rPr>
        <sz val="11"/>
        <rFont val="Calibri"/>
        <family val="2"/>
        <charset val="238"/>
        <scheme val="minor"/>
      </rPr>
      <t xml:space="preserve"> se vzduchovým výkonem Vo= 7400 m3/h při dPext= 400 Pa, s radiálními ventilátory s EC motory, filtrem M5+tukový, 1ks uzavírací klapky se servopohonem, 2ks pružná manžeta, průhledítka, podstavný rám, stříška, komponenty MaR. </t>
    </r>
    <r>
      <rPr>
        <b/>
        <i/>
        <sz val="11"/>
        <rFont val="Calibri"/>
        <family val="2"/>
        <charset val="238"/>
        <scheme val="minor"/>
      </rPr>
      <t>Autonomní regulace:</t>
    </r>
    <r>
      <rPr>
        <sz val="11"/>
        <rFont val="Calibri"/>
        <family val="2"/>
        <charset val="238"/>
        <scheme val="minor"/>
      </rPr>
      <t xml:space="preserve"> vč. rozvaděče a dvou ovladačů (1x nastavovací s displejem, 1x jednoduchý pro volbu otáček), s možností vzdálené správy skrze webový prohlížeč (vizualizace) a protokolů Modbus RTU i TCP/IP, Bacnet IP. Dvojitý plášť s pozink. plechu s lakováním, s vnitřní tepelnou a protihlukovou izolací z minerální vlny tl. 50-60 mm. Parametry pláště VZT jednotky dle EN1886. Mechanická stabilita D1(M). Netěsnost skříně L1(M). Termická izolace T2(M). Faktor tepelných mostů TB3(M). Netěsnost mezi filtrem a rámem &lt; 0,5 % (F9). Orientační rozměry a hmotnosti viz. výkresová část. Přípojné hodnoty I=13,1 A, U= 3x400VAC/50Hz. Venkovní provedení odvodní části.</t>
    </r>
    <r>
      <rPr>
        <i/>
        <sz val="11"/>
        <rFont val="Calibri"/>
        <family val="2"/>
        <charset val="238"/>
        <scheme val="minor"/>
      </rPr>
      <t xml:space="preserve"> Certifikace EUROVENT. Ventilátory VZT jednotky budou disponovat výkonovou rezervou min. 5 % na otáčkách ventilátorů. Dále požadované výkonové a provozní parametry zařízení viz. technická zpráva, výkresová část a tabulka výkonů. </t>
    </r>
  </si>
  <si>
    <t>Parametry vodního ohřívače koordinovat před objednáním VZT s profesí VYT, blíže viz. popis v technické zprávě.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</si>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</sst>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5" fillId="2" borderId="23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7" fillId="2" borderId="31" xfId="0" applyFont="1" applyFill="1" applyBorder="1"/>
    <xf numFmtId="0" fontId="7" fillId="2" borderId="31" xfId="0" applyFont="1" applyFill="1" applyBorder="1" applyAlignment="1">
      <alignment horizontal="center"/>
    </xf>
    <xf numFmtId="164" fontId="7" fillId="2" borderId="31" xfId="0" applyNumberFormat="1" applyFont="1" applyFill="1" applyBorder="1"/>
    <xf numFmtId="0" fontId="8" fillId="2" borderId="23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3" xfId="0" applyFont="1" applyFill="1" applyBorder="1"/>
    <xf numFmtId="0" fontId="7" fillId="2" borderId="23" xfId="0" applyFont="1" applyFill="1" applyBorder="1" applyAlignment="1">
      <alignment horizontal="center"/>
    </xf>
    <xf numFmtId="164" fontId="7" fillId="2" borderId="23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5" fillId="2" borderId="21" xfId="0" applyFont="1" applyFill="1" applyBorder="1"/>
    <xf numFmtId="0" fontId="5" fillId="2" borderId="22" xfId="0" applyFont="1" applyFill="1" applyBorder="1"/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8" xfId="0" applyFont="1" applyFill="1" applyBorder="1"/>
    <xf numFmtId="0" fontId="7" fillId="2" borderId="17" xfId="0" applyFont="1" applyFill="1" applyBorder="1"/>
    <xf numFmtId="49" fontId="6" fillId="0" borderId="19" xfId="0" applyNumberFormat="1" applyFont="1" applyBorder="1" applyAlignment="1">
      <alignment horizontal="center"/>
    </xf>
    <xf numFmtId="0" fontId="0" fillId="0" borderId="26" xfId="0" applyBorder="1"/>
    <xf numFmtId="0" fontId="7" fillId="2" borderId="32" xfId="0" applyFont="1" applyFill="1" applyBorder="1"/>
    <xf numFmtId="0" fontId="7" fillId="2" borderId="36" xfId="0" applyFont="1" applyFill="1" applyBorder="1"/>
    <xf numFmtId="0" fontId="7" fillId="2" borderId="36" xfId="0" applyFont="1" applyFill="1" applyBorder="1" applyAlignment="1">
      <alignment horizontal="center"/>
    </xf>
    <xf numFmtId="164" fontId="7" fillId="2" borderId="36" xfId="0" applyNumberFormat="1" applyFont="1" applyFill="1" applyBorder="1"/>
    <xf numFmtId="0" fontId="7" fillId="2" borderId="43" xfId="0" applyFont="1" applyFill="1" applyBorder="1"/>
    <xf numFmtId="0" fontId="7" fillId="2" borderId="21" xfId="0" applyFont="1" applyFill="1" applyBorder="1"/>
    <xf numFmtId="0" fontId="7" fillId="2" borderId="22" xfId="0" applyFont="1" applyFill="1" applyBorder="1"/>
    <xf numFmtId="0" fontId="3" fillId="0" borderId="15" xfId="0" applyFont="1" applyBorder="1" applyAlignment="1">
      <alignment horizontal="left" vertical="center" wrapText="1"/>
    </xf>
    <xf numFmtId="164" fontId="7" fillId="2" borderId="3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8" xfId="0" applyBorder="1" applyAlignment="1">
      <alignment vertical="top" wrapText="1"/>
    </xf>
    <xf numFmtId="0" fontId="7" fillId="2" borderId="23" xfId="0" applyFont="1" applyFill="1" applyBorder="1" applyAlignment="1">
      <alignment wrapText="1"/>
    </xf>
    <xf numFmtId="0" fontId="10" fillId="0" borderId="8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11" xfId="0" applyFont="1" applyBorder="1" applyAlignment="1">
      <alignment wrapText="1"/>
    </xf>
    <xf numFmtId="0" fontId="12" fillId="0" borderId="8" xfId="0" applyFont="1" applyBorder="1"/>
    <xf numFmtId="0" fontId="12" fillId="0" borderId="8" xfId="0" applyFont="1" applyBorder="1" applyAlignment="1">
      <alignment vertical="top" wrapText="1"/>
    </xf>
    <xf numFmtId="0" fontId="5" fillId="0" borderId="8" xfId="0" applyFont="1" applyBorder="1" applyAlignment="1">
      <alignment vertical="center" wrapText="1"/>
    </xf>
    <xf numFmtId="164" fontId="12" fillId="0" borderId="8" xfId="0" applyNumberFormat="1" applyFont="1" applyBorder="1"/>
    <xf numFmtId="164" fontId="12" fillId="0" borderId="46" xfId="0" applyNumberFormat="1" applyFont="1" applyBorder="1"/>
    <xf numFmtId="164" fontId="0" fillId="0" borderId="46" xfId="0" applyNumberFormat="1" applyBorder="1"/>
    <xf numFmtId="2" fontId="12" fillId="0" borderId="10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6" fillId="2" borderId="23" xfId="0" applyFont="1" applyFill="1" applyBorder="1"/>
    <xf numFmtId="0" fontId="16" fillId="2" borderId="22" xfId="0" applyFont="1" applyFill="1" applyBorder="1" applyAlignment="1">
      <alignment wrapText="1"/>
    </xf>
    <xf numFmtId="164" fontId="18" fillId="2" borderId="23" xfId="0" applyNumberFormat="1" applyFont="1" applyFill="1" applyBorder="1"/>
    <xf numFmtId="164" fontId="0" fillId="0" borderId="8" xfId="0" applyNumberFormat="1" applyBorder="1"/>
    <xf numFmtId="0" fontId="0" fillId="0" borderId="9" xfId="0" applyBorder="1" applyAlignment="1">
      <alignment wrapText="1"/>
    </xf>
    <xf numFmtId="0" fontId="8" fillId="2" borderId="23" xfId="0" applyFont="1" applyFill="1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0" fillId="0" borderId="8" xfId="0" applyBorder="1"/>
    <xf numFmtId="0" fontId="0" fillId="0" borderId="46" xfId="0" applyBorder="1"/>
    <xf numFmtId="0" fontId="18" fillId="2" borderId="23" xfId="0" applyFont="1" applyFill="1" applyBorder="1"/>
    <xf numFmtId="0" fontId="19" fillId="2" borderId="23" xfId="0" applyFont="1" applyFill="1" applyBorder="1"/>
    <xf numFmtId="0" fontId="14" fillId="0" borderId="9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 shrinkToFit="1"/>
    </xf>
    <xf numFmtId="49" fontId="3" fillId="0" borderId="33" xfId="0" applyNumberFormat="1" applyFont="1" applyBorder="1" applyAlignment="1">
      <alignment horizontal="center" vertical="center" wrapText="1" shrinkToFit="1"/>
    </xf>
    <xf numFmtId="49" fontId="3" fillId="0" borderId="19" xfId="0" applyNumberFormat="1" applyFont="1" applyBorder="1" applyAlignment="1">
      <alignment horizontal="center" vertical="center" wrapText="1" shrinkToFit="1"/>
    </xf>
    <xf numFmtId="49" fontId="3" fillId="0" borderId="37" xfId="0" applyNumberFormat="1" applyFont="1" applyBorder="1" applyAlignment="1">
      <alignment horizontal="center" vertical="center" wrapText="1" shrinkToFit="1"/>
    </xf>
    <xf numFmtId="49" fontId="3" fillId="0" borderId="45" xfId="0" applyNumberFormat="1" applyFont="1" applyBorder="1" applyAlignment="1">
      <alignment horizontal="center" vertical="center" wrapText="1" shrinkToFit="1"/>
    </xf>
    <xf numFmtId="49" fontId="3" fillId="0" borderId="34" xfId="0" applyNumberFormat="1" applyFont="1" applyBorder="1" applyAlignment="1">
      <alignment horizontal="center" vertical="center" wrapText="1" shrinkToFit="1"/>
    </xf>
    <xf numFmtId="0" fontId="1" fillId="0" borderId="3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3" fillId="0" borderId="30" xfId="0" applyFont="1" applyBorder="1" applyAlignment="1">
      <alignment horizontal="center" wrapText="1"/>
    </xf>
    <xf numFmtId="0" fontId="3" fillId="0" borderId="3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4" fillId="0" borderId="3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64" fontId="12" fillId="0" borderId="8" xfId="0" applyNumberFormat="1" applyFont="1" applyBorder="1" applyProtection="1">
      <protection locked="0"/>
    </xf>
    <xf numFmtId="164" fontId="12" fillId="0" borderId="46" xfId="0" applyNumberFormat="1" applyFont="1" applyBorder="1" applyProtection="1">
      <protection locked="0"/>
    </xf>
    <xf numFmtId="164" fontId="12" fillId="3" borderId="8" xfId="0" applyNumberFormat="1" applyFont="1" applyFill="1" applyBorder="1" applyProtection="1">
      <protection locked="0"/>
    </xf>
    <xf numFmtId="164" fontId="12" fillId="3" borderId="46" xfId="0" applyNumberFormat="1" applyFont="1" applyFill="1" applyBorder="1" applyProtection="1">
      <protection locked="0"/>
    </xf>
    <xf numFmtId="164" fontId="12" fillId="0" borderId="8" xfId="0" applyNumberFormat="1" applyFont="1" applyBorder="1" applyProtection="1"/>
    <xf numFmtId="164" fontId="12" fillId="0" borderId="46" xfId="0" applyNumberFormat="1" applyFont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H29"/>
  <sheetViews>
    <sheetView workbookViewId="0">
      <selection activeCell="B27" sqref="B27"/>
    </sheetView>
  </sheetViews>
  <sheetFormatPr defaultRowHeight="15" x14ac:dyDescent="0.25"/>
  <cols>
    <col min="1" max="1" width="13.140625" customWidth="1"/>
    <col min="2" max="2" width="61.42578125" customWidth="1"/>
    <col min="3" max="3" width="10.7109375" style="2" customWidth="1"/>
    <col min="4" max="4" width="9.140625" style="2"/>
    <col min="5" max="5" width="12.85546875" style="2" customWidth="1"/>
    <col min="6" max="6" width="11.7109375" customWidth="1"/>
    <col min="7" max="7" width="12.85546875" bestFit="1" customWidth="1"/>
    <col min="8" max="8" width="10.5703125" customWidth="1"/>
    <col min="11" max="11" width="15.28515625" customWidth="1"/>
    <col min="13" max="13" width="11.140625" customWidth="1"/>
    <col min="14" max="14" width="19.28515625" customWidth="1"/>
  </cols>
  <sheetData>
    <row r="1" spans="1:8" ht="18.75" thickBot="1" x14ac:dyDescent="0.3">
      <c r="A1" s="76" t="s">
        <v>120</v>
      </c>
      <c r="B1" s="77"/>
      <c r="C1" s="77"/>
      <c r="D1" s="77"/>
      <c r="E1" s="77"/>
      <c r="F1" s="77"/>
      <c r="G1" s="77"/>
      <c r="H1" s="78"/>
    </row>
    <row r="2" spans="1:8" ht="25.5" x14ac:dyDescent="0.25">
      <c r="A2" s="3" t="s">
        <v>0</v>
      </c>
      <c r="B2" s="43" t="s">
        <v>94</v>
      </c>
      <c r="C2" s="79"/>
      <c r="D2" s="80"/>
      <c r="E2" s="80"/>
      <c r="F2" s="80"/>
      <c r="G2" s="80"/>
      <c r="H2" s="81"/>
    </row>
    <row r="3" spans="1:8" x14ac:dyDescent="0.25">
      <c r="A3" s="4" t="s">
        <v>1</v>
      </c>
      <c r="B3" s="11" t="s">
        <v>95</v>
      </c>
      <c r="C3" s="82"/>
      <c r="D3" s="83"/>
      <c r="E3" s="83"/>
      <c r="F3" s="83"/>
      <c r="G3" s="83"/>
      <c r="H3" s="84"/>
    </row>
    <row r="4" spans="1:8" ht="25.5" x14ac:dyDescent="0.25">
      <c r="A4" s="5" t="s">
        <v>2</v>
      </c>
      <c r="B4" s="11" t="s">
        <v>4</v>
      </c>
      <c r="C4" s="85"/>
      <c r="D4" s="86"/>
      <c r="E4" s="86"/>
      <c r="F4" s="86"/>
      <c r="G4" s="86"/>
      <c r="H4" s="87"/>
    </row>
    <row r="5" spans="1:8" ht="15" customHeight="1" x14ac:dyDescent="0.25">
      <c r="A5" s="88"/>
      <c r="B5" s="89"/>
      <c r="C5" s="94" t="s">
        <v>3</v>
      </c>
      <c r="D5" s="95"/>
      <c r="E5" s="95"/>
      <c r="F5" s="96"/>
      <c r="G5" s="97" t="s">
        <v>4</v>
      </c>
      <c r="H5" s="98"/>
    </row>
    <row r="6" spans="1:8" ht="15" customHeight="1" x14ac:dyDescent="0.25">
      <c r="A6" s="90"/>
      <c r="B6" s="91"/>
      <c r="C6" s="99" t="s">
        <v>5</v>
      </c>
      <c r="D6" s="100"/>
      <c r="E6" s="100"/>
      <c r="F6" s="101"/>
      <c r="G6" s="102" t="s">
        <v>4</v>
      </c>
      <c r="H6" s="103"/>
    </row>
    <row r="7" spans="1:8" ht="15.75" customHeight="1" thickBot="1" x14ac:dyDescent="0.3">
      <c r="A7" s="92"/>
      <c r="B7" s="93"/>
      <c r="C7" s="104"/>
      <c r="D7" s="104"/>
      <c r="E7" s="104"/>
      <c r="F7" s="104"/>
      <c r="G7" s="104"/>
      <c r="H7" s="105"/>
    </row>
    <row r="8" spans="1:8" ht="30.75" thickBot="1" x14ac:dyDescent="0.3">
      <c r="A8" s="6" t="s">
        <v>6</v>
      </c>
      <c r="B8" s="7" t="s">
        <v>7</v>
      </c>
      <c r="C8" s="7" t="s">
        <v>8</v>
      </c>
      <c r="D8" s="8" t="s">
        <v>9</v>
      </c>
      <c r="E8" s="9" t="s">
        <v>10</v>
      </c>
      <c r="F8" s="9" t="s">
        <v>11</v>
      </c>
      <c r="G8" s="9" t="s">
        <v>12</v>
      </c>
      <c r="H8" s="10" t="s">
        <v>13</v>
      </c>
    </row>
    <row r="9" spans="1:8" ht="15.75" thickBot="1" x14ac:dyDescent="0.3">
      <c r="A9" s="28"/>
      <c r="B9" s="19" t="str">
        <f>VZT!B8</f>
        <v>Zařízení č. 1 – větrání kuchyně</v>
      </c>
      <c r="C9" s="15"/>
      <c r="D9" s="15"/>
      <c r="E9" s="15"/>
      <c r="F9" s="12"/>
      <c r="G9" s="12"/>
      <c r="H9" s="29"/>
    </row>
    <row r="10" spans="1:8" x14ac:dyDescent="0.25">
      <c r="A10" s="30"/>
      <c r="B10" s="20" t="s">
        <v>14</v>
      </c>
      <c r="C10" s="21" t="s">
        <v>15</v>
      </c>
      <c r="D10" s="21">
        <v>1</v>
      </c>
      <c r="E10" s="22">
        <f>VZT!F66</f>
        <v>0</v>
      </c>
      <c r="F10" s="22">
        <f>VZT!H66</f>
        <v>0</v>
      </c>
      <c r="G10" s="22">
        <f>F10+E10</f>
        <v>0</v>
      </c>
      <c r="H10" s="31"/>
    </row>
    <row r="11" spans="1:8" ht="15.75" thickBot="1" x14ac:dyDescent="0.3">
      <c r="A11" s="32"/>
      <c r="B11" s="16" t="s">
        <v>16</v>
      </c>
      <c r="C11" s="17"/>
      <c r="D11" s="17"/>
      <c r="E11" s="17"/>
      <c r="F11" s="18"/>
      <c r="G11" s="18">
        <f>G10</f>
        <v>0</v>
      </c>
      <c r="H11" s="33"/>
    </row>
    <row r="12" spans="1:8" ht="15.75" thickBot="1" x14ac:dyDescent="0.3">
      <c r="A12" s="28"/>
      <c r="B12" s="19" t="str">
        <f>VZT!B67</f>
        <v>Společné položky</v>
      </c>
      <c r="C12" s="15"/>
      <c r="D12" s="15"/>
      <c r="E12" s="15"/>
      <c r="F12" s="12"/>
      <c r="G12" s="12"/>
      <c r="H12" s="29"/>
    </row>
    <row r="13" spans="1:8" x14ac:dyDescent="0.25">
      <c r="A13" s="30"/>
      <c r="B13" s="20" t="s">
        <v>14</v>
      </c>
      <c r="C13" s="21" t="s">
        <v>15</v>
      </c>
      <c r="D13" s="21">
        <v>1</v>
      </c>
      <c r="E13" s="22">
        <f>VZT!F86</f>
        <v>0</v>
      </c>
      <c r="F13" s="22">
        <f>VZT!H86</f>
        <v>0</v>
      </c>
      <c r="G13" s="22">
        <f>F13+E13</f>
        <v>0</v>
      </c>
      <c r="H13" s="31"/>
    </row>
    <row r="14" spans="1:8" x14ac:dyDescent="0.25">
      <c r="A14" s="32"/>
      <c r="B14" s="16" t="s">
        <v>16</v>
      </c>
      <c r="C14" s="17"/>
      <c r="D14" s="17"/>
      <c r="E14" s="17"/>
      <c r="F14" s="18"/>
      <c r="G14" s="18">
        <f>G13</f>
        <v>0</v>
      </c>
      <c r="H14" s="33"/>
    </row>
    <row r="15" spans="1:8" x14ac:dyDescent="0.25">
      <c r="A15" s="34"/>
      <c r="H15" s="35"/>
    </row>
    <row r="16" spans="1:8" x14ac:dyDescent="0.25">
      <c r="A16" s="32"/>
      <c r="B16" s="16" t="s">
        <v>17</v>
      </c>
      <c r="C16" s="17"/>
      <c r="D16" s="17"/>
      <c r="E16" s="44"/>
      <c r="F16" s="18"/>
      <c r="G16" s="18">
        <f>G14+G11</f>
        <v>0</v>
      </c>
      <c r="H16" s="33"/>
    </row>
    <row r="17" spans="1:8" ht="15.75" thickBot="1" x14ac:dyDescent="0.3">
      <c r="A17" s="36" t="s">
        <v>18</v>
      </c>
      <c r="B17" s="37" t="s">
        <v>19</v>
      </c>
      <c r="C17" s="38"/>
      <c r="D17" s="38"/>
      <c r="E17" s="38"/>
      <c r="F17" s="39"/>
      <c r="G17" s="39">
        <f>G16*0.21</f>
        <v>0</v>
      </c>
      <c r="H17" s="40"/>
    </row>
    <row r="18" spans="1:8" ht="15.75" thickBot="1" x14ac:dyDescent="0.3">
      <c r="A18" s="41"/>
      <c r="B18" s="23" t="s">
        <v>20</v>
      </c>
      <c r="C18" s="24"/>
      <c r="D18" s="24"/>
      <c r="E18" s="24"/>
      <c r="F18" s="25"/>
      <c r="G18" s="25">
        <f>SUM(G16:G17)</f>
        <v>0</v>
      </c>
      <c r="H18" s="42"/>
    </row>
    <row r="19" spans="1:8" x14ac:dyDescent="0.25">
      <c r="A19" s="14"/>
    </row>
    <row r="20" spans="1:8" x14ac:dyDescent="0.25">
      <c r="A20" s="13"/>
    </row>
    <row r="21" spans="1:8" x14ac:dyDescent="0.25">
      <c r="A21" s="13"/>
    </row>
    <row r="22" spans="1:8" x14ac:dyDescent="0.25">
      <c r="A22" s="13"/>
    </row>
    <row r="23" spans="1:8" x14ac:dyDescent="0.25">
      <c r="A23" s="13"/>
    </row>
    <row r="24" spans="1:8" x14ac:dyDescent="0.25">
      <c r="A24" s="13"/>
    </row>
    <row r="25" spans="1:8" x14ac:dyDescent="0.25">
      <c r="A25" s="13"/>
    </row>
    <row r="26" spans="1:8" x14ac:dyDescent="0.25">
      <c r="A26" s="13"/>
    </row>
    <row r="27" spans="1:8" x14ac:dyDescent="0.25">
      <c r="A27" s="13"/>
    </row>
    <row r="28" spans="1:8" x14ac:dyDescent="0.25">
      <c r="A28" s="13"/>
    </row>
    <row r="29" spans="1:8" x14ac:dyDescent="0.25">
      <c r="A29" s="13"/>
    </row>
  </sheetData>
  <sheetProtection password="EF63" sheet="1" objects="1" scenarios="1"/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25" right="0.25" top="0.13" bottom="0.11" header="0.2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86"/>
  <sheetViews>
    <sheetView tabSelected="1" zoomScale="85" zoomScaleNormal="85" workbookViewId="0">
      <pane ySplit="7" topLeftCell="A8" activePane="bottomLeft" state="frozen"/>
      <selection pane="bottomLeft" activeCell="B9" sqref="B9"/>
    </sheetView>
  </sheetViews>
  <sheetFormatPr defaultRowHeight="15" outlineLevelRow="1" x14ac:dyDescent="0.25"/>
  <cols>
    <col min="1" max="1" width="12.28515625" customWidth="1"/>
    <col min="2" max="2" width="59.85546875" style="45" customWidth="1"/>
    <col min="3" max="3" width="8.28515625" style="2" customWidth="1"/>
    <col min="4" max="4" width="8.42578125" style="2" customWidth="1"/>
    <col min="5" max="5" width="11.7109375" style="53" customWidth="1"/>
    <col min="6" max="6" width="14.140625" style="53" customWidth="1"/>
    <col min="7" max="7" width="11.85546875" style="53" customWidth="1"/>
    <col min="8" max="8" width="12.140625" style="53" customWidth="1"/>
    <col min="9" max="9" width="14.42578125" style="53" customWidth="1"/>
  </cols>
  <sheetData>
    <row r="1" spans="1:9" ht="18.75" customHeight="1" outlineLevel="1" thickBot="1" x14ac:dyDescent="0.3">
      <c r="A1" s="76" t="s">
        <v>120</v>
      </c>
      <c r="B1" s="77"/>
      <c r="C1" s="77"/>
      <c r="D1" s="77"/>
      <c r="E1" s="77"/>
      <c r="F1" s="77"/>
      <c r="G1" s="77"/>
      <c r="H1" s="77"/>
      <c r="I1" s="78"/>
    </row>
    <row r="2" spans="1:9" ht="25.5" outlineLevel="1" x14ac:dyDescent="0.25">
      <c r="A2" s="3" t="s">
        <v>0</v>
      </c>
      <c r="B2" s="43" t="s">
        <v>94</v>
      </c>
      <c r="C2" s="79"/>
      <c r="D2" s="80"/>
      <c r="E2" s="80"/>
      <c r="F2" s="80"/>
      <c r="G2" s="80"/>
      <c r="H2" s="80"/>
      <c r="I2" s="81"/>
    </row>
    <row r="3" spans="1:9" outlineLevel="1" x14ac:dyDescent="0.25">
      <c r="A3" s="4" t="s">
        <v>1</v>
      </c>
      <c r="B3" s="11" t="s">
        <v>95</v>
      </c>
      <c r="C3" s="82"/>
      <c r="D3" s="83"/>
      <c r="E3" s="83"/>
      <c r="F3" s="83"/>
      <c r="G3" s="83"/>
      <c r="H3" s="83"/>
      <c r="I3" s="84"/>
    </row>
    <row r="4" spans="1:9" ht="25.5" outlineLevel="1" x14ac:dyDescent="0.25">
      <c r="A4" s="5" t="s">
        <v>2</v>
      </c>
      <c r="B4" s="11" t="s">
        <v>4</v>
      </c>
      <c r="C4" s="85"/>
      <c r="D4" s="86"/>
      <c r="E4" s="86"/>
      <c r="F4" s="86"/>
      <c r="G4" s="86"/>
      <c r="H4" s="86"/>
      <c r="I4" s="87"/>
    </row>
    <row r="5" spans="1:9" ht="15" customHeight="1" outlineLevel="1" x14ac:dyDescent="0.25">
      <c r="A5" s="88"/>
      <c r="B5" s="89"/>
      <c r="C5" s="106" t="s">
        <v>3</v>
      </c>
      <c r="D5" s="107"/>
      <c r="E5" s="108"/>
      <c r="F5" s="109" t="s">
        <v>4</v>
      </c>
      <c r="G5" s="110"/>
      <c r="H5" s="110"/>
      <c r="I5" s="111"/>
    </row>
    <row r="6" spans="1:9" ht="15" customHeight="1" outlineLevel="1" thickBot="1" x14ac:dyDescent="0.3">
      <c r="A6" s="90"/>
      <c r="B6" s="91"/>
      <c r="C6" s="106" t="s">
        <v>5</v>
      </c>
      <c r="D6" s="107"/>
      <c r="E6" s="108"/>
      <c r="F6" s="109" t="s">
        <v>4</v>
      </c>
      <c r="G6" s="110"/>
      <c r="H6" s="110"/>
      <c r="I6" s="111"/>
    </row>
    <row r="7" spans="1:9" ht="45.75" thickBot="1" x14ac:dyDescent="0.3">
      <c r="A7" s="6" t="s">
        <v>6</v>
      </c>
      <c r="B7" s="7" t="s">
        <v>7</v>
      </c>
      <c r="C7" s="7" t="s">
        <v>8</v>
      </c>
      <c r="D7" s="8" t="s">
        <v>9</v>
      </c>
      <c r="E7" s="61" t="s">
        <v>21</v>
      </c>
      <c r="F7" s="61" t="s">
        <v>22</v>
      </c>
      <c r="G7" s="61" t="s">
        <v>23</v>
      </c>
      <c r="H7" s="61" t="s">
        <v>24</v>
      </c>
      <c r="I7" s="62" t="s">
        <v>13</v>
      </c>
    </row>
    <row r="8" spans="1:9" ht="15.75" thickBot="1" x14ac:dyDescent="0.3">
      <c r="A8" s="28"/>
      <c r="B8" s="19" t="s">
        <v>58</v>
      </c>
      <c r="C8" s="15"/>
      <c r="D8" s="15"/>
      <c r="E8" s="63"/>
      <c r="F8" s="63"/>
      <c r="G8" s="63"/>
      <c r="H8" s="63"/>
      <c r="I8" s="64"/>
    </row>
    <row r="9" spans="1:9" ht="409.5" x14ac:dyDescent="0.25">
      <c r="A9" s="27" t="s">
        <v>70</v>
      </c>
      <c r="B9" s="56" t="s">
        <v>118</v>
      </c>
      <c r="C9" s="26" t="s">
        <v>15</v>
      </c>
      <c r="D9" s="26">
        <v>1</v>
      </c>
      <c r="E9" s="114">
        <v>0</v>
      </c>
      <c r="F9" s="58">
        <f>E9*D9</f>
        <v>0</v>
      </c>
      <c r="G9" s="115">
        <v>0</v>
      </c>
      <c r="H9" s="59">
        <f>G9*D9</f>
        <v>0</v>
      </c>
      <c r="I9" s="75" t="s">
        <v>119</v>
      </c>
    </row>
    <row r="10" spans="1:9" ht="30" x14ac:dyDescent="0.25">
      <c r="A10" s="27"/>
      <c r="B10" s="57" t="s">
        <v>96</v>
      </c>
      <c r="C10" s="26" t="s">
        <v>15</v>
      </c>
      <c r="D10" s="26">
        <v>1</v>
      </c>
      <c r="E10" s="114">
        <v>0</v>
      </c>
      <c r="F10" s="58">
        <f>E10*D10</f>
        <v>0</v>
      </c>
      <c r="G10" s="115">
        <v>0</v>
      </c>
      <c r="H10" s="59">
        <f>G10*D10</f>
        <v>0</v>
      </c>
      <c r="I10" s="52"/>
    </row>
    <row r="11" spans="1:9" x14ac:dyDescent="0.25">
      <c r="A11" s="27"/>
      <c r="B11" s="46"/>
      <c r="C11" s="26"/>
      <c r="D11" s="26"/>
      <c r="E11" s="116"/>
      <c r="F11" s="116"/>
      <c r="G11" s="117"/>
      <c r="H11" s="59"/>
      <c r="I11" s="52"/>
    </row>
    <row r="12" spans="1:9" ht="43.9" customHeight="1" x14ac:dyDescent="0.25">
      <c r="A12" s="27" t="s">
        <v>71</v>
      </c>
      <c r="B12" s="1" t="s">
        <v>97</v>
      </c>
      <c r="C12" s="26" t="s">
        <v>25</v>
      </c>
      <c r="D12" s="26">
        <v>2</v>
      </c>
      <c r="E12" s="114">
        <v>0</v>
      </c>
      <c r="F12" s="58">
        <f>E12*D12</f>
        <v>0</v>
      </c>
      <c r="G12" s="115">
        <v>0</v>
      </c>
      <c r="H12" s="59">
        <f>G12*D12</f>
        <v>0</v>
      </c>
      <c r="I12" s="52"/>
    </row>
    <row r="13" spans="1:9" ht="43.9" customHeight="1" x14ac:dyDescent="0.25">
      <c r="A13" s="27" t="s">
        <v>72</v>
      </c>
      <c r="B13" s="1" t="s">
        <v>98</v>
      </c>
      <c r="C13" s="26" t="s">
        <v>25</v>
      </c>
      <c r="D13" s="26">
        <v>1</v>
      </c>
      <c r="E13" s="114">
        <v>0</v>
      </c>
      <c r="F13" s="58">
        <f>E13*D13</f>
        <v>0</v>
      </c>
      <c r="G13" s="115">
        <v>0</v>
      </c>
      <c r="H13" s="59">
        <f>G13*D13</f>
        <v>0</v>
      </c>
      <c r="I13" s="52"/>
    </row>
    <row r="14" spans="1:9" ht="43.9" customHeight="1" x14ac:dyDescent="0.25">
      <c r="A14" s="27" t="s">
        <v>73</v>
      </c>
      <c r="B14" s="1" t="s">
        <v>99</v>
      </c>
      <c r="C14" s="26" t="s">
        <v>25</v>
      </c>
      <c r="D14" s="26">
        <v>2</v>
      </c>
      <c r="E14" s="114">
        <v>0</v>
      </c>
      <c r="F14" s="58">
        <f>E14*D14</f>
        <v>0</v>
      </c>
      <c r="G14" s="115">
        <v>0</v>
      </c>
      <c r="H14" s="59">
        <f>G14*D14</f>
        <v>0</v>
      </c>
      <c r="I14" s="52"/>
    </row>
    <row r="15" spans="1:9" x14ac:dyDescent="0.25">
      <c r="A15" s="27"/>
      <c r="B15" s="1"/>
      <c r="C15" s="26"/>
      <c r="D15" s="26"/>
      <c r="E15" s="116"/>
      <c r="F15" s="116"/>
      <c r="G15" s="117"/>
      <c r="H15" s="59"/>
      <c r="I15" s="52"/>
    </row>
    <row r="16" spans="1:9" ht="45" x14ac:dyDescent="0.25">
      <c r="A16" s="27" t="s">
        <v>74</v>
      </c>
      <c r="B16" s="1" t="s">
        <v>100</v>
      </c>
      <c r="C16" s="26" t="s">
        <v>25</v>
      </c>
      <c r="D16" s="26">
        <v>1</v>
      </c>
      <c r="E16" s="114">
        <v>0</v>
      </c>
      <c r="F16" s="66">
        <f>E16*D16</f>
        <v>0</v>
      </c>
      <c r="G16" s="115">
        <v>0</v>
      </c>
      <c r="H16" s="60">
        <f>G16*D16</f>
        <v>0</v>
      </c>
      <c r="I16" s="67"/>
    </row>
    <row r="17" spans="1:9" ht="30" x14ac:dyDescent="0.25">
      <c r="A17" s="27" t="s">
        <v>75</v>
      </c>
      <c r="B17" s="1" t="s">
        <v>101</v>
      </c>
      <c r="C17" s="26" t="s">
        <v>25</v>
      </c>
      <c r="D17" s="51">
        <v>1</v>
      </c>
      <c r="E17" s="114">
        <v>0</v>
      </c>
      <c r="F17" s="58">
        <f>E17*D17</f>
        <v>0</v>
      </c>
      <c r="G17" s="115">
        <v>0</v>
      </c>
      <c r="H17" s="59">
        <f>G17*D17</f>
        <v>0</v>
      </c>
      <c r="I17" s="52"/>
    </row>
    <row r="18" spans="1:9" x14ac:dyDescent="0.25">
      <c r="A18" s="27"/>
      <c r="B18" s="1"/>
      <c r="C18" s="26"/>
      <c r="D18" s="26"/>
      <c r="E18" s="114"/>
      <c r="F18" s="58"/>
      <c r="G18" s="115"/>
      <c r="H18" s="59"/>
      <c r="I18" s="52"/>
    </row>
    <row r="19" spans="1:9" ht="30" x14ac:dyDescent="0.25">
      <c r="A19" s="49" t="s">
        <v>76</v>
      </c>
      <c r="B19" s="50" t="s">
        <v>103</v>
      </c>
      <c r="C19" s="26" t="s">
        <v>25</v>
      </c>
      <c r="D19" s="26">
        <v>3</v>
      </c>
      <c r="E19" s="114">
        <v>0</v>
      </c>
      <c r="F19" s="58">
        <f t="shared" ref="F19" si="0">E19*D19</f>
        <v>0</v>
      </c>
      <c r="G19" s="115">
        <v>0</v>
      </c>
      <c r="H19" s="59">
        <f t="shared" ref="H19" si="1">G19*D19</f>
        <v>0</v>
      </c>
      <c r="I19" s="52" t="s">
        <v>54</v>
      </c>
    </row>
    <row r="20" spans="1:9" ht="30" x14ac:dyDescent="0.25">
      <c r="A20" s="49" t="s">
        <v>77</v>
      </c>
      <c r="B20" s="50" t="s">
        <v>104</v>
      </c>
      <c r="C20" s="26" t="s">
        <v>25</v>
      </c>
      <c r="D20" s="26">
        <v>1</v>
      </c>
      <c r="E20" s="114">
        <v>0</v>
      </c>
      <c r="F20" s="58">
        <f t="shared" ref="F20" si="2">E20*D20</f>
        <v>0</v>
      </c>
      <c r="G20" s="115">
        <v>0</v>
      </c>
      <c r="H20" s="59">
        <f t="shared" ref="H20" si="3">G20*D20</f>
        <v>0</v>
      </c>
      <c r="I20" s="52" t="s">
        <v>54</v>
      </c>
    </row>
    <row r="21" spans="1:9" s="53" customFormat="1" x14ac:dyDescent="0.25">
      <c r="A21" s="49" t="s">
        <v>78</v>
      </c>
      <c r="B21" s="55" t="s">
        <v>102</v>
      </c>
      <c r="C21" s="51" t="s">
        <v>25</v>
      </c>
      <c r="D21" s="51">
        <v>1</v>
      </c>
      <c r="E21" s="114">
        <v>0</v>
      </c>
      <c r="F21" s="58">
        <f t="shared" ref="F21:F22" si="4">E21*D21</f>
        <v>0</v>
      </c>
      <c r="G21" s="115">
        <v>0</v>
      </c>
      <c r="H21" s="59">
        <f t="shared" ref="H21:H22" si="5">G21*D21</f>
        <v>0</v>
      </c>
      <c r="I21" s="52"/>
    </row>
    <row r="22" spans="1:9" s="53" customFormat="1" x14ac:dyDescent="0.25">
      <c r="A22" s="49" t="s">
        <v>79</v>
      </c>
      <c r="B22" s="55" t="s">
        <v>63</v>
      </c>
      <c r="C22" s="51" t="s">
        <v>25</v>
      </c>
      <c r="D22" s="51">
        <v>2</v>
      </c>
      <c r="E22" s="114">
        <v>0</v>
      </c>
      <c r="F22" s="58">
        <f t="shared" si="4"/>
        <v>0</v>
      </c>
      <c r="G22" s="115">
        <v>0</v>
      </c>
      <c r="H22" s="59">
        <f t="shared" si="5"/>
        <v>0</v>
      </c>
      <c r="I22" s="52"/>
    </row>
    <row r="23" spans="1:9" x14ac:dyDescent="0.25">
      <c r="A23" s="27"/>
      <c r="B23" s="1"/>
      <c r="C23" s="26"/>
      <c r="D23" s="26"/>
      <c r="E23" s="116"/>
      <c r="F23" s="116"/>
      <c r="G23" s="117"/>
      <c r="H23" s="59"/>
      <c r="I23" s="52"/>
    </row>
    <row r="24" spans="1:9" ht="45" x14ac:dyDescent="0.25">
      <c r="A24" s="27" t="s">
        <v>80</v>
      </c>
      <c r="B24" s="1" t="s">
        <v>105</v>
      </c>
      <c r="C24" s="26" t="s">
        <v>25</v>
      </c>
      <c r="D24" s="26">
        <v>3</v>
      </c>
      <c r="E24" s="114">
        <v>0</v>
      </c>
      <c r="F24" s="58">
        <f t="shared" ref="F24" si="6">E24*D24</f>
        <v>0</v>
      </c>
      <c r="G24" s="115">
        <v>0</v>
      </c>
      <c r="H24" s="59">
        <f t="shared" ref="H24" si="7">G24*D24</f>
        <v>0</v>
      </c>
      <c r="I24" s="52"/>
    </row>
    <row r="25" spans="1:9" ht="45" x14ac:dyDescent="0.25">
      <c r="A25" s="27" t="s">
        <v>81</v>
      </c>
      <c r="B25" s="1" t="s">
        <v>106</v>
      </c>
      <c r="C25" s="26" t="s">
        <v>25</v>
      </c>
      <c r="D25" s="26">
        <v>3</v>
      </c>
      <c r="E25" s="114">
        <v>0</v>
      </c>
      <c r="F25" s="58">
        <f t="shared" ref="F25:F27" si="8">E25*D25</f>
        <v>0</v>
      </c>
      <c r="G25" s="115">
        <v>0</v>
      </c>
      <c r="H25" s="59">
        <f t="shared" ref="H25:H27" si="9">G25*D25</f>
        <v>0</v>
      </c>
      <c r="I25" s="52"/>
    </row>
    <row r="26" spans="1:9" ht="45" x14ac:dyDescent="0.25">
      <c r="A26" s="27" t="s">
        <v>82</v>
      </c>
      <c r="B26" s="1" t="s">
        <v>107</v>
      </c>
      <c r="C26" s="26" t="s">
        <v>25</v>
      </c>
      <c r="D26" s="26">
        <v>2</v>
      </c>
      <c r="E26" s="114">
        <v>0</v>
      </c>
      <c r="F26" s="58">
        <f t="shared" si="8"/>
        <v>0</v>
      </c>
      <c r="G26" s="115">
        <v>0</v>
      </c>
      <c r="H26" s="59">
        <f t="shared" si="9"/>
        <v>0</v>
      </c>
      <c r="I26" s="52"/>
    </row>
    <row r="27" spans="1:9" ht="45" x14ac:dyDescent="0.25">
      <c r="A27" s="27" t="s">
        <v>83</v>
      </c>
      <c r="B27" s="1" t="s">
        <v>108</v>
      </c>
      <c r="C27" s="26" t="s">
        <v>25</v>
      </c>
      <c r="D27" s="26">
        <v>2</v>
      </c>
      <c r="E27" s="114">
        <v>0</v>
      </c>
      <c r="F27" s="58">
        <f t="shared" si="8"/>
        <v>0</v>
      </c>
      <c r="G27" s="115">
        <v>0</v>
      </c>
      <c r="H27" s="59">
        <f t="shared" si="9"/>
        <v>0</v>
      </c>
      <c r="I27" s="52"/>
    </row>
    <row r="28" spans="1:9" ht="45" x14ac:dyDescent="0.25">
      <c r="A28" s="27" t="s">
        <v>84</v>
      </c>
      <c r="B28" s="1" t="s">
        <v>109</v>
      </c>
      <c r="C28" s="26" t="s">
        <v>25</v>
      </c>
      <c r="D28" s="26">
        <v>2</v>
      </c>
      <c r="E28" s="114">
        <v>0</v>
      </c>
      <c r="F28" s="58">
        <f t="shared" ref="F28:F29" si="10">E28*D28</f>
        <v>0</v>
      </c>
      <c r="G28" s="115">
        <v>0</v>
      </c>
      <c r="H28" s="59">
        <f t="shared" ref="H28:H29" si="11">G28*D28</f>
        <v>0</v>
      </c>
      <c r="I28" s="52"/>
    </row>
    <row r="29" spans="1:9" ht="120" x14ac:dyDescent="0.25">
      <c r="A29" s="27" t="s">
        <v>85</v>
      </c>
      <c r="B29" s="1" t="s">
        <v>110</v>
      </c>
      <c r="C29" s="26" t="s">
        <v>25</v>
      </c>
      <c r="D29" s="26">
        <v>2</v>
      </c>
      <c r="E29" s="114">
        <v>0</v>
      </c>
      <c r="F29" s="58">
        <f t="shared" si="10"/>
        <v>0</v>
      </c>
      <c r="G29" s="115">
        <v>0</v>
      </c>
      <c r="H29" s="59">
        <f t="shared" si="11"/>
        <v>0</v>
      </c>
      <c r="I29" s="67"/>
    </row>
    <row r="30" spans="1:9" ht="120" x14ac:dyDescent="0.25">
      <c r="A30" s="27" t="s">
        <v>86</v>
      </c>
      <c r="B30" s="1" t="s">
        <v>111</v>
      </c>
      <c r="C30" s="26" t="s">
        <v>25</v>
      </c>
      <c r="D30" s="26">
        <v>1</v>
      </c>
      <c r="E30" s="114">
        <v>0</v>
      </c>
      <c r="F30" s="58">
        <f t="shared" ref="F30:F31" si="12">E30*D30</f>
        <v>0</v>
      </c>
      <c r="G30" s="115">
        <v>0</v>
      </c>
      <c r="H30" s="59">
        <f t="shared" ref="H30:H31" si="13">G30*D30</f>
        <v>0</v>
      </c>
      <c r="I30" s="67"/>
    </row>
    <row r="31" spans="1:9" ht="120" x14ac:dyDescent="0.25">
      <c r="A31" s="27" t="s">
        <v>87</v>
      </c>
      <c r="B31" s="1" t="s">
        <v>112</v>
      </c>
      <c r="C31" s="26" t="s">
        <v>25</v>
      </c>
      <c r="D31" s="26">
        <v>1</v>
      </c>
      <c r="E31" s="114">
        <v>0</v>
      </c>
      <c r="F31" s="58">
        <f t="shared" si="12"/>
        <v>0</v>
      </c>
      <c r="G31" s="115">
        <v>0</v>
      </c>
      <c r="H31" s="59">
        <f t="shared" si="13"/>
        <v>0</v>
      </c>
      <c r="I31" s="67"/>
    </row>
    <row r="32" spans="1:9" ht="120" x14ac:dyDescent="0.25">
      <c r="A32" s="27" t="s">
        <v>88</v>
      </c>
      <c r="B32" s="1" t="s">
        <v>113</v>
      </c>
      <c r="C32" s="26" t="s">
        <v>25</v>
      </c>
      <c r="D32" s="26">
        <v>1</v>
      </c>
      <c r="E32" s="114">
        <v>0</v>
      </c>
      <c r="F32" s="58">
        <f t="shared" ref="F32" si="14">E32*D32</f>
        <v>0</v>
      </c>
      <c r="G32" s="115">
        <v>0</v>
      </c>
      <c r="H32" s="59">
        <f t="shared" ref="H32" si="15">G32*D32</f>
        <v>0</v>
      </c>
      <c r="I32" s="67"/>
    </row>
    <row r="33" spans="1:9" ht="105" x14ac:dyDescent="0.25">
      <c r="A33" s="27" t="s">
        <v>89</v>
      </c>
      <c r="B33" s="1" t="s">
        <v>114</v>
      </c>
      <c r="C33" s="26" t="s">
        <v>25</v>
      </c>
      <c r="D33" s="26">
        <v>1</v>
      </c>
      <c r="E33" s="114">
        <v>0</v>
      </c>
      <c r="F33" s="58">
        <f t="shared" ref="F33" si="16">E33*D33</f>
        <v>0</v>
      </c>
      <c r="G33" s="115">
        <v>0</v>
      </c>
      <c r="H33" s="59">
        <f t="shared" ref="H33" si="17">G33*D33</f>
        <v>0</v>
      </c>
      <c r="I33" s="67"/>
    </row>
    <row r="34" spans="1:9" ht="105" x14ac:dyDescent="0.25">
      <c r="A34" s="27" t="s">
        <v>90</v>
      </c>
      <c r="B34" s="1" t="s">
        <v>115</v>
      </c>
      <c r="C34" s="26" t="s">
        <v>25</v>
      </c>
      <c r="D34" s="26">
        <v>1</v>
      </c>
      <c r="E34" s="114">
        <v>0</v>
      </c>
      <c r="F34" s="58">
        <f t="shared" ref="F34" si="18">E34*D34</f>
        <v>0</v>
      </c>
      <c r="G34" s="115">
        <v>0</v>
      </c>
      <c r="H34" s="59">
        <f t="shared" ref="H34" si="19">G34*D34</f>
        <v>0</v>
      </c>
      <c r="I34" s="67"/>
    </row>
    <row r="35" spans="1:9" x14ac:dyDescent="0.25">
      <c r="A35" s="27"/>
      <c r="B35" s="1"/>
      <c r="C35" s="26"/>
      <c r="D35" s="26"/>
      <c r="E35" s="116"/>
      <c r="F35" s="116"/>
      <c r="G35" s="117"/>
      <c r="H35" s="59"/>
      <c r="I35" s="52"/>
    </row>
    <row r="36" spans="1:9" ht="30" x14ac:dyDescent="0.25">
      <c r="A36" s="27" t="s">
        <v>91</v>
      </c>
      <c r="B36" s="1" t="s">
        <v>48</v>
      </c>
      <c r="C36" s="26" t="s">
        <v>25</v>
      </c>
      <c r="D36" s="26">
        <v>1</v>
      </c>
      <c r="E36" s="114">
        <v>0</v>
      </c>
      <c r="F36" s="58">
        <f>E36*D36</f>
        <v>0</v>
      </c>
      <c r="G36" s="115">
        <v>0</v>
      </c>
      <c r="H36" s="59">
        <f>G36*D36</f>
        <v>0</v>
      </c>
      <c r="I36" s="52"/>
    </row>
    <row r="37" spans="1:9" x14ac:dyDescent="0.25">
      <c r="A37" s="27" t="s">
        <v>92</v>
      </c>
      <c r="B37" s="1" t="s">
        <v>57</v>
      </c>
      <c r="C37" s="26" t="s">
        <v>25</v>
      </c>
      <c r="D37" s="26">
        <v>7</v>
      </c>
      <c r="E37" s="114">
        <v>0</v>
      </c>
      <c r="F37" s="58">
        <f t="shared" ref="F37" si="20">E37*D37</f>
        <v>0</v>
      </c>
      <c r="G37" s="115">
        <v>0</v>
      </c>
      <c r="H37" s="59">
        <f t="shared" ref="H37" si="21">G37*D37</f>
        <v>0</v>
      </c>
      <c r="I37" s="52"/>
    </row>
    <row r="38" spans="1:9" x14ac:dyDescent="0.25">
      <c r="A38" s="27"/>
      <c r="B38" s="1"/>
      <c r="C38" s="26"/>
      <c r="D38" s="26"/>
      <c r="E38" s="116"/>
      <c r="F38" s="116"/>
      <c r="G38" s="117"/>
      <c r="H38" s="59"/>
      <c r="I38" s="52"/>
    </row>
    <row r="39" spans="1:9" s="53" customFormat="1" x14ac:dyDescent="0.25">
      <c r="A39" s="49"/>
      <c r="B39" s="50" t="s">
        <v>47</v>
      </c>
      <c r="C39" s="51"/>
      <c r="D39" s="51"/>
      <c r="E39" s="116"/>
      <c r="F39" s="116"/>
      <c r="G39" s="117"/>
      <c r="H39" s="59"/>
      <c r="I39" s="52"/>
    </row>
    <row r="40" spans="1:9" s="53" customFormat="1" ht="17.25" x14ac:dyDescent="0.25">
      <c r="A40" s="49"/>
      <c r="B40" s="54" t="s">
        <v>26</v>
      </c>
      <c r="C40" s="51" t="s">
        <v>27</v>
      </c>
      <c r="D40" s="51">
        <v>102</v>
      </c>
      <c r="E40" s="114">
        <v>0</v>
      </c>
      <c r="F40" s="58">
        <f>E40*D40</f>
        <v>0</v>
      </c>
      <c r="G40" s="115">
        <v>0</v>
      </c>
      <c r="H40" s="59">
        <f>G40*D40</f>
        <v>0</v>
      </c>
      <c r="I40" s="52"/>
    </row>
    <row r="41" spans="1:9" s="53" customFormat="1" ht="17.25" x14ac:dyDescent="0.25">
      <c r="A41" s="49"/>
      <c r="B41" s="54" t="s">
        <v>52</v>
      </c>
      <c r="C41" s="51" t="s">
        <v>27</v>
      </c>
      <c r="D41" s="51">
        <v>10</v>
      </c>
      <c r="E41" s="114">
        <v>0</v>
      </c>
      <c r="F41" s="58">
        <f>E41*D41</f>
        <v>0</v>
      </c>
      <c r="G41" s="115">
        <v>0</v>
      </c>
      <c r="H41" s="59">
        <f>G41*D41</f>
        <v>0</v>
      </c>
      <c r="I41" s="52"/>
    </row>
    <row r="42" spans="1:9" s="53" customFormat="1" ht="17.25" x14ac:dyDescent="0.25">
      <c r="A42" s="49"/>
      <c r="B42" s="54" t="s">
        <v>60</v>
      </c>
      <c r="C42" s="51" t="s">
        <v>27</v>
      </c>
      <c r="D42" s="51">
        <v>8</v>
      </c>
      <c r="E42" s="114">
        <v>0</v>
      </c>
      <c r="F42" s="58">
        <f>E42*D42</f>
        <v>0</v>
      </c>
      <c r="G42" s="115">
        <v>0</v>
      </c>
      <c r="H42" s="59">
        <f>G42*D42</f>
        <v>0</v>
      </c>
      <c r="I42" s="52"/>
    </row>
    <row r="43" spans="1:9" s="53" customFormat="1" ht="17.25" x14ac:dyDescent="0.25">
      <c r="A43" s="49"/>
      <c r="B43" s="54" t="s">
        <v>61</v>
      </c>
      <c r="C43" s="51" t="s">
        <v>27</v>
      </c>
      <c r="D43" s="51">
        <v>215</v>
      </c>
      <c r="E43" s="114">
        <v>0</v>
      </c>
      <c r="F43" s="58">
        <f>E43*D43</f>
        <v>0</v>
      </c>
      <c r="G43" s="115">
        <v>0</v>
      </c>
      <c r="H43" s="59">
        <f>G43*D43</f>
        <v>0</v>
      </c>
      <c r="I43" s="52"/>
    </row>
    <row r="44" spans="1:9" s="53" customFormat="1" x14ac:dyDescent="0.25">
      <c r="A44" s="49"/>
      <c r="B44" s="54"/>
      <c r="C44" s="51"/>
      <c r="D44" s="48"/>
      <c r="E44" s="116"/>
      <c r="F44" s="116"/>
      <c r="G44" s="117"/>
      <c r="H44" s="59"/>
      <c r="I44" s="52"/>
    </row>
    <row r="45" spans="1:9" s="53" customFormat="1" ht="30" x14ac:dyDescent="0.25">
      <c r="A45" s="49"/>
      <c r="B45" s="50" t="s">
        <v>51</v>
      </c>
      <c r="C45" s="51"/>
      <c r="D45" s="48"/>
      <c r="E45" s="116"/>
      <c r="F45" s="116"/>
      <c r="G45" s="117"/>
      <c r="H45" s="59"/>
      <c r="I45" s="52" t="s">
        <v>55</v>
      </c>
    </row>
    <row r="46" spans="1:9" s="53" customFormat="1" ht="17.25" x14ac:dyDescent="0.25">
      <c r="A46" s="49"/>
      <c r="B46" s="54" t="s">
        <v>50</v>
      </c>
      <c r="C46" s="51" t="s">
        <v>27</v>
      </c>
      <c r="D46" s="51">
        <v>11</v>
      </c>
      <c r="E46" s="114">
        <v>0</v>
      </c>
      <c r="F46" s="58">
        <f t="shared" ref="F46" si="22">E46*D46</f>
        <v>0</v>
      </c>
      <c r="G46" s="115">
        <v>0</v>
      </c>
      <c r="H46" s="59">
        <f t="shared" ref="H46" si="23">G46*D46</f>
        <v>0</v>
      </c>
      <c r="I46" s="52"/>
    </row>
    <row r="47" spans="1:9" s="53" customFormat="1" ht="17.25" x14ac:dyDescent="0.25">
      <c r="A47" s="49"/>
      <c r="B47" s="54" t="s">
        <v>33</v>
      </c>
      <c r="C47" s="51" t="s">
        <v>27</v>
      </c>
      <c r="D47" s="51">
        <v>18</v>
      </c>
      <c r="E47" s="114">
        <v>0</v>
      </c>
      <c r="F47" s="58">
        <f t="shared" ref="F47" si="24">E47*D47</f>
        <v>0</v>
      </c>
      <c r="G47" s="115">
        <v>0</v>
      </c>
      <c r="H47" s="59">
        <f t="shared" ref="H47" si="25">G47*D47</f>
        <v>0</v>
      </c>
      <c r="I47" s="52"/>
    </row>
    <row r="48" spans="1:9" s="53" customFormat="1" ht="17.25" x14ac:dyDescent="0.25">
      <c r="A48" s="49"/>
      <c r="B48" s="54" t="s">
        <v>32</v>
      </c>
      <c r="C48" s="51" t="s">
        <v>27</v>
      </c>
      <c r="D48" s="51">
        <v>34</v>
      </c>
      <c r="E48" s="114">
        <v>0</v>
      </c>
      <c r="F48" s="58">
        <f t="shared" ref="F48:F49" si="26">E48*D48</f>
        <v>0</v>
      </c>
      <c r="G48" s="115">
        <v>0</v>
      </c>
      <c r="H48" s="59">
        <f t="shared" ref="H48:H49" si="27">G48*D48</f>
        <v>0</v>
      </c>
      <c r="I48" s="52"/>
    </row>
    <row r="49" spans="1:9" s="53" customFormat="1" ht="17.25" x14ac:dyDescent="0.25">
      <c r="A49" s="49"/>
      <c r="B49" s="54" t="s">
        <v>26</v>
      </c>
      <c r="C49" s="51" t="s">
        <v>27</v>
      </c>
      <c r="D49" s="51">
        <v>36</v>
      </c>
      <c r="E49" s="114">
        <v>0</v>
      </c>
      <c r="F49" s="58">
        <f t="shared" si="26"/>
        <v>0</v>
      </c>
      <c r="G49" s="115">
        <v>0</v>
      </c>
      <c r="H49" s="59">
        <f t="shared" si="27"/>
        <v>0</v>
      </c>
      <c r="I49" s="52"/>
    </row>
    <row r="50" spans="1:9" s="53" customFormat="1" x14ac:dyDescent="0.25">
      <c r="A50" s="49"/>
      <c r="B50" s="54"/>
      <c r="C50" s="51"/>
      <c r="D50" s="48"/>
      <c r="E50" s="112"/>
      <c r="F50" s="58"/>
      <c r="G50" s="113"/>
      <c r="H50" s="59"/>
      <c r="I50" s="52"/>
    </row>
    <row r="51" spans="1:9" s="53" customFormat="1" ht="75" x14ac:dyDescent="0.25">
      <c r="A51" s="49"/>
      <c r="B51" s="50" t="s">
        <v>56</v>
      </c>
      <c r="C51" s="51"/>
      <c r="D51" s="48"/>
      <c r="E51" s="112"/>
      <c r="F51" s="58"/>
      <c r="G51" s="113"/>
      <c r="H51" s="59"/>
      <c r="I51" s="52"/>
    </row>
    <row r="52" spans="1:9" s="53" customFormat="1" ht="17.25" x14ac:dyDescent="0.25">
      <c r="A52" s="49"/>
      <c r="B52" s="54" t="s">
        <v>26</v>
      </c>
      <c r="C52" s="51" t="s">
        <v>27</v>
      </c>
      <c r="D52" s="51">
        <v>10</v>
      </c>
      <c r="E52" s="112">
        <v>0</v>
      </c>
      <c r="F52" s="58">
        <f t="shared" ref="F52:F53" si="28">E52*D52</f>
        <v>0</v>
      </c>
      <c r="G52" s="113">
        <v>0</v>
      </c>
      <c r="H52" s="59">
        <f t="shared" ref="H52:H53" si="29">G52*D52</f>
        <v>0</v>
      </c>
      <c r="I52" s="52"/>
    </row>
    <row r="53" spans="1:9" s="53" customFormat="1" ht="17.25" x14ac:dyDescent="0.25">
      <c r="A53" s="49"/>
      <c r="B53" s="54" t="s">
        <v>52</v>
      </c>
      <c r="C53" s="51" t="s">
        <v>27</v>
      </c>
      <c r="D53" s="51">
        <v>22</v>
      </c>
      <c r="E53" s="112">
        <v>0</v>
      </c>
      <c r="F53" s="58">
        <f t="shared" si="28"/>
        <v>0</v>
      </c>
      <c r="G53" s="113">
        <v>0</v>
      </c>
      <c r="H53" s="59">
        <f t="shared" si="29"/>
        <v>0</v>
      </c>
      <c r="I53" s="52"/>
    </row>
    <row r="54" spans="1:9" s="53" customFormat="1" x14ac:dyDescent="0.25">
      <c r="A54" s="49"/>
      <c r="B54" s="50"/>
      <c r="C54" s="51"/>
      <c r="D54" s="48"/>
      <c r="E54" s="116"/>
      <c r="F54" s="116"/>
      <c r="G54" s="117"/>
      <c r="H54" s="59"/>
      <c r="I54" s="52"/>
    </row>
    <row r="55" spans="1:9" s="53" customFormat="1" ht="30" x14ac:dyDescent="0.25">
      <c r="A55" s="49"/>
      <c r="B55" s="50" t="s">
        <v>62</v>
      </c>
      <c r="C55" s="51"/>
      <c r="D55" s="48"/>
      <c r="E55" s="116"/>
      <c r="F55" s="116"/>
      <c r="G55" s="117"/>
      <c r="H55" s="59"/>
      <c r="I55" s="52"/>
    </row>
    <row r="56" spans="1:9" s="53" customFormat="1" x14ac:dyDescent="0.25">
      <c r="A56" s="49"/>
      <c r="B56" s="50" t="s">
        <v>93</v>
      </c>
      <c r="C56" s="51" t="s">
        <v>28</v>
      </c>
      <c r="D56" s="51">
        <v>12</v>
      </c>
      <c r="E56" s="114">
        <v>0</v>
      </c>
      <c r="F56" s="58">
        <f t="shared" ref="F56" si="30">E56*D56</f>
        <v>0</v>
      </c>
      <c r="G56" s="115">
        <v>0</v>
      </c>
      <c r="H56" s="59">
        <f t="shared" ref="H56" si="31">G56*D56</f>
        <v>0</v>
      </c>
      <c r="I56" s="52"/>
    </row>
    <row r="57" spans="1:9" s="53" customFormat="1" x14ac:dyDescent="0.25">
      <c r="A57" s="49"/>
      <c r="B57" s="50" t="s">
        <v>34</v>
      </c>
      <c r="C57" s="51" t="s">
        <v>28</v>
      </c>
      <c r="D57" s="51">
        <v>14</v>
      </c>
      <c r="E57" s="114">
        <v>0</v>
      </c>
      <c r="F57" s="58">
        <f t="shared" ref="F57" si="32">E57*D57</f>
        <v>0</v>
      </c>
      <c r="G57" s="115">
        <v>0</v>
      </c>
      <c r="H57" s="59">
        <f t="shared" ref="H57" si="33">G57*D57</f>
        <v>0</v>
      </c>
      <c r="I57" s="52"/>
    </row>
    <row r="58" spans="1:9" s="53" customFormat="1" x14ac:dyDescent="0.25">
      <c r="A58" s="49"/>
      <c r="B58" s="50"/>
      <c r="C58" s="51"/>
      <c r="D58" s="51"/>
      <c r="E58" s="116"/>
      <c r="F58" s="116"/>
      <c r="G58" s="117"/>
      <c r="H58" s="59"/>
      <c r="I58" s="52"/>
    </row>
    <row r="59" spans="1:9" s="53" customFormat="1" ht="60" x14ac:dyDescent="0.25">
      <c r="A59" s="49"/>
      <c r="B59" s="50" t="s">
        <v>53</v>
      </c>
      <c r="C59" s="51" t="s">
        <v>27</v>
      </c>
      <c r="D59" s="51">
        <v>117</v>
      </c>
      <c r="E59" s="114">
        <v>0</v>
      </c>
      <c r="F59" s="58">
        <f>E59*D59</f>
        <v>0</v>
      </c>
      <c r="G59" s="115">
        <v>0</v>
      </c>
      <c r="H59" s="59">
        <f t="shared" ref="H59:H60" si="34">G59*D59</f>
        <v>0</v>
      </c>
      <c r="I59" s="52"/>
    </row>
    <row r="60" spans="1:9" s="53" customFormat="1" ht="60" x14ac:dyDescent="0.25">
      <c r="A60" s="49"/>
      <c r="B60" s="50" t="s">
        <v>64</v>
      </c>
      <c r="C60" s="51" t="s">
        <v>27</v>
      </c>
      <c r="D60" s="51">
        <v>3</v>
      </c>
      <c r="E60" s="114">
        <v>0</v>
      </c>
      <c r="F60" s="58">
        <f>E60*D60</f>
        <v>0</v>
      </c>
      <c r="G60" s="115">
        <v>0</v>
      </c>
      <c r="H60" s="59">
        <f t="shared" si="34"/>
        <v>0</v>
      </c>
      <c r="I60" s="52"/>
    </row>
    <row r="61" spans="1:9" s="53" customFormat="1" x14ac:dyDescent="0.25">
      <c r="A61" s="49"/>
      <c r="B61" s="50"/>
      <c r="C61" s="51"/>
      <c r="D61" s="48"/>
      <c r="E61" s="116"/>
      <c r="F61" s="116"/>
      <c r="G61" s="117"/>
      <c r="H61" s="59"/>
      <c r="I61" s="52"/>
    </row>
    <row r="62" spans="1:9" ht="45" x14ac:dyDescent="0.25">
      <c r="A62" s="27"/>
      <c r="B62" s="1" t="s">
        <v>117</v>
      </c>
      <c r="C62" s="26" t="s">
        <v>15</v>
      </c>
      <c r="D62" s="26">
        <v>1</v>
      </c>
      <c r="E62" s="114">
        <v>0</v>
      </c>
      <c r="F62" s="58">
        <f>E62*D62</f>
        <v>0</v>
      </c>
      <c r="G62" s="115">
        <v>0</v>
      </c>
      <c r="H62" s="59">
        <f>G62*D62</f>
        <v>0</v>
      </c>
      <c r="I62" s="67"/>
    </row>
    <row r="63" spans="1:9" s="53" customFormat="1" x14ac:dyDescent="0.25">
      <c r="A63" s="49"/>
      <c r="B63" s="50" t="s">
        <v>29</v>
      </c>
      <c r="C63" s="51" t="s">
        <v>30</v>
      </c>
      <c r="D63" s="51">
        <v>720</v>
      </c>
      <c r="E63" s="114">
        <v>0</v>
      </c>
      <c r="F63" s="58">
        <f>E63*D63</f>
        <v>0</v>
      </c>
      <c r="G63" s="115">
        <v>0</v>
      </c>
      <c r="H63" s="59">
        <f>G63*D63</f>
        <v>0</v>
      </c>
      <c r="I63" s="52"/>
    </row>
    <row r="64" spans="1:9" x14ac:dyDescent="0.25">
      <c r="A64" s="27"/>
      <c r="B64" s="50" t="s">
        <v>31</v>
      </c>
      <c r="C64" s="51" t="s">
        <v>25</v>
      </c>
      <c r="D64" s="26">
        <v>4</v>
      </c>
      <c r="E64" s="114">
        <v>0</v>
      </c>
      <c r="F64" s="58">
        <f>E64*D64</f>
        <v>0</v>
      </c>
      <c r="G64" s="115">
        <v>0</v>
      </c>
      <c r="H64" s="59">
        <f>G64*D64</f>
        <v>0</v>
      </c>
      <c r="I64" s="52"/>
    </row>
    <row r="65" spans="1:9" s="53" customFormat="1" ht="15.75" thickBot="1" x14ac:dyDescent="0.3">
      <c r="A65" s="49"/>
      <c r="B65" s="50"/>
      <c r="C65" s="51"/>
      <c r="D65" s="51"/>
      <c r="E65" s="112"/>
      <c r="F65" s="58"/>
      <c r="G65" s="59"/>
      <c r="H65" s="59"/>
      <c r="I65" s="52"/>
    </row>
    <row r="66" spans="1:9" ht="15.75" thickBot="1" x14ac:dyDescent="0.3">
      <c r="A66" s="28"/>
      <c r="B66" s="47" t="s">
        <v>59</v>
      </c>
      <c r="C66" s="24"/>
      <c r="D66" s="24"/>
      <c r="E66" s="73"/>
      <c r="F66" s="65">
        <f>SUM(F9:F65)</f>
        <v>0</v>
      </c>
      <c r="G66" s="65"/>
      <c r="H66" s="65">
        <f>SUM(H9:H65)</f>
        <v>0</v>
      </c>
      <c r="I66" s="64"/>
    </row>
    <row r="67" spans="1:9" ht="15.75" thickBot="1" x14ac:dyDescent="0.3">
      <c r="A67" s="28"/>
      <c r="B67" s="68" t="s">
        <v>65</v>
      </c>
      <c r="C67" s="19"/>
      <c r="D67" s="19"/>
      <c r="E67" s="74"/>
      <c r="F67" s="19"/>
      <c r="G67" s="19"/>
      <c r="H67" s="19"/>
      <c r="I67" s="70"/>
    </row>
    <row r="68" spans="1:9" x14ac:dyDescent="0.25">
      <c r="A68" s="27"/>
      <c r="B68" s="1"/>
      <c r="C68" s="26"/>
      <c r="D68" s="26"/>
      <c r="E68" s="112"/>
      <c r="F68" s="58"/>
      <c r="G68" s="113"/>
      <c r="H68" s="59"/>
      <c r="I68" s="52"/>
    </row>
    <row r="69" spans="1:9" x14ac:dyDescent="0.25">
      <c r="A69" s="27"/>
      <c r="B69" s="1" t="s">
        <v>36</v>
      </c>
      <c r="C69" s="26" t="s">
        <v>15</v>
      </c>
      <c r="D69" s="26">
        <v>1</v>
      </c>
      <c r="E69" s="114">
        <v>0</v>
      </c>
      <c r="F69" s="58">
        <f t="shared" ref="F69:F82" si="35">E69*D69</f>
        <v>0</v>
      </c>
      <c r="G69" s="115">
        <v>0</v>
      </c>
      <c r="H69" s="59">
        <f t="shared" ref="H69:H82" si="36">G69*D69</f>
        <v>0</v>
      </c>
      <c r="I69" s="52"/>
    </row>
    <row r="70" spans="1:9" x14ac:dyDescent="0.25">
      <c r="A70" s="27"/>
      <c r="B70" s="1" t="s">
        <v>37</v>
      </c>
      <c r="C70" s="26" t="s">
        <v>15</v>
      </c>
      <c r="D70" s="26">
        <v>1</v>
      </c>
      <c r="E70" s="114">
        <v>0</v>
      </c>
      <c r="F70" s="58">
        <f t="shared" si="35"/>
        <v>0</v>
      </c>
      <c r="G70" s="115">
        <v>0</v>
      </c>
      <c r="H70" s="59">
        <f t="shared" si="36"/>
        <v>0</v>
      </c>
      <c r="I70" s="52"/>
    </row>
    <row r="71" spans="1:9" x14ac:dyDescent="0.25">
      <c r="A71" s="27"/>
      <c r="B71" s="1" t="s">
        <v>49</v>
      </c>
      <c r="C71" s="26" t="s">
        <v>15</v>
      </c>
      <c r="D71" s="26">
        <v>1</v>
      </c>
      <c r="E71" s="114">
        <v>0</v>
      </c>
      <c r="F71" s="58">
        <f t="shared" si="35"/>
        <v>0</v>
      </c>
      <c r="G71" s="115">
        <v>0</v>
      </c>
      <c r="H71" s="59">
        <f t="shared" si="36"/>
        <v>0</v>
      </c>
      <c r="I71" s="52"/>
    </row>
    <row r="72" spans="1:9" s="53" customFormat="1" x14ac:dyDescent="0.25">
      <c r="A72" s="49"/>
      <c r="B72" s="50" t="s">
        <v>69</v>
      </c>
      <c r="C72" s="51" t="s">
        <v>15</v>
      </c>
      <c r="D72" s="51">
        <v>1</v>
      </c>
      <c r="E72" s="114">
        <v>0</v>
      </c>
      <c r="F72" s="58">
        <f t="shared" si="35"/>
        <v>0</v>
      </c>
      <c r="G72" s="115">
        <v>0</v>
      </c>
      <c r="H72" s="59">
        <f t="shared" si="36"/>
        <v>0</v>
      </c>
      <c r="I72" s="52"/>
    </row>
    <row r="73" spans="1:9" x14ac:dyDescent="0.25">
      <c r="A73" s="27"/>
      <c r="B73" s="1" t="s">
        <v>116</v>
      </c>
      <c r="C73" s="26" t="s">
        <v>15</v>
      </c>
      <c r="D73" s="26">
        <v>1</v>
      </c>
      <c r="E73" s="114">
        <v>0</v>
      </c>
      <c r="F73" s="58">
        <f t="shared" si="35"/>
        <v>0</v>
      </c>
      <c r="G73" s="115">
        <v>0</v>
      </c>
      <c r="H73" s="59">
        <f t="shared" si="36"/>
        <v>0</v>
      </c>
      <c r="I73" s="52"/>
    </row>
    <row r="74" spans="1:9" x14ac:dyDescent="0.25">
      <c r="A74" s="27"/>
      <c r="B74" s="1" t="s">
        <v>38</v>
      </c>
      <c r="C74" s="26" t="s">
        <v>15</v>
      </c>
      <c r="D74" s="26">
        <v>1</v>
      </c>
      <c r="E74" s="114">
        <v>0</v>
      </c>
      <c r="F74" s="58">
        <f t="shared" si="35"/>
        <v>0</v>
      </c>
      <c r="G74" s="115">
        <v>0</v>
      </c>
      <c r="H74" s="59">
        <f t="shared" si="36"/>
        <v>0</v>
      </c>
      <c r="I74" s="52"/>
    </row>
    <row r="75" spans="1:9" ht="30" x14ac:dyDescent="0.25">
      <c r="A75" s="27"/>
      <c r="B75" s="1" t="s">
        <v>39</v>
      </c>
      <c r="C75" s="26" t="s">
        <v>15</v>
      </c>
      <c r="D75" s="26">
        <v>1</v>
      </c>
      <c r="E75" s="114">
        <v>0</v>
      </c>
      <c r="F75" s="58">
        <f t="shared" si="35"/>
        <v>0</v>
      </c>
      <c r="G75" s="115">
        <v>0</v>
      </c>
      <c r="H75" s="59">
        <f t="shared" si="36"/>
        <v>0</v>
      </c>
      <c r="I75" s="52"/>
    </row>
    <row r="76" spans="1:9" ht="30" x14ac:dyDescent="0.25">
      <c r="A76" s="27"/>
      <c r="B76" s="1" t="s">
        <v>66</v>
      </c>
      <c r="C76" s="26" t="s">
        <v>15</v>
      </c>
      <c r="D76" s="26">
        <v>1</v>
      </c>
      <c r="E76" s="114">
        <v>0</v>
      </c>
      <c r="F76" s="58">
        <f t="shared" si="35"/>
        <v>0</v>
      </c>
      <c r="G76" s="115">
        <v>0</v>
      </c>
      <c r="H76" s="59">
        <f t="shared" si="36"/>
        <v>0</v>
      </c>
      <c r="I76" s="52"/>
    </row>
    <row r="77" spans="1:9" x14ac:dyDescent="0.25">
      <c r="A77" s="27"/>
      <c r="B77" s="1" t="s">
        <v>45</v>
      </c>
      <c r="C77" s="26" t="s">
        <v>15</v>
      </c>
      <c r="D77" s="26">
        <v>1</v>
      </c>
      <c r="E77" s="114">
        <v>0</v>
      </c>
      <c r="F77" s="58">
        <f t="shared" si="35"/>
        <v>0</v>
      </c>
      <c r="G77" s="115">
        <v>0</v>
      </c>
      <c r="H77" s="59">
        <f t="shared" si="36"/>
        <v>0</v>
      </c>
      <c r="I77" s="52"/>
    </row>
    <row r="78" spans="1:9" s="53" customFormat="1" ht="30" x14ac:dyDescent="0.25">
      <c r="A78" s="49"/>
      <c r="B78" s="50" t="s">
        <v>46</v>
      </c>
      <c r="C78" s="51" t="s">
        <v>15</v>
      </c>
      <c r="D78" s="51">
        <v>1</v>
      </c>
      <c r="E78" s="114">
        <v>0</v>
      </c>
      <c r="F78" s="58">
        <f t="shared" si="35"/>
        <v>0</v>
      </c>
      <c r="G78" s="115">
        <v>0</v>
      </c>
      <c r="H78" s="59">
        <f t="shared" si="36"/>
        <v>0</v>
      </c>
      <c r="I78" s="52" t="s">
        <v>67</v>
      </c>
    </row>
    <row r="79" spans="1:9" x14ac:dyDescent="0.25">
      <c r="A79" s="27"/>
      <c r="B79" s="1" t="s">
        <v>40</v>
      </c>
      <c r="C79" s="26" t="s">
        <v>15</v>
      </c>
      <c r="D79" s="26">
        <v>1</v>
      </c>
      <c r="E79" s="114">
        <v>0</v>
      </c>
      <c r="F79" s="58">
        <f t="shared" si="35"/>
        <v>0</v>
      </c>
      <c r="G79" s="115">
        <v>0</v>
      </c>
      <c r="H79" s="59">
        <f t="shared" si="36"/>
        <v>0</v>
      </c>
      <c r="I79" s="52"/>
    </row>
    <row r="80" spans="1:9" ht="45" x14ac:dyDescent="0.25">
      <c r="A80" s="27"/>
      <c r="B80" s="1" t="s">
        <v>68</v>
      </c>
      <c r="C80" s="26" t="s">
        <v>15</v>
      </c>
      <c r="D80" s="26">
        <v>1</v>
      </c>
      <c r="E80" s="114">
        <v>0</v>
      </c>
      <c r="F80" s="58">
        <f t="shared" si="35"/>
        <v>0</v>
      </c>
      <c r="G80" s="115">
        <v>0</v>
      </c>
      <c r="H80" s="59">
        <f t="shared" si="36"/>
        <v>0</v>
      </c>
      <c r="I80" s="52"/>
    </row>
    <row r="81" spans="1:9" x14ac:dyDescent="0.25">
      <c r="A81" s="27"/>
      <c r="B81" s="1" t="s">
        <v>41</v>
      </c>
      <c r="C81" s="26" t="s">
        <v>15</v>
      </c>
      <c r="D81" s="26">
        <v>1</v>
      </c>
      <c r="E81" s="114">
        <v>0</v>
      </c>
      <c r="F81" s="58">
        <f t="shared" si="35"/>
        <v>0</v>
      </c>
      <c r="G81" s="115">
        <v>0</v>
      </c>
      <c r="H81" s="59">
        <f t="shared" si="36"/>
        <v>0</v>
      </c>
      <c r="I81" s="52"/>
    </row>
    <row r="82" spans="1:9" x14ac:dyDescent="0.25">
      <c r="A82" s="27"/>
      <c r="B82" s="1" t="s">
        <v>42</v>
      </c>
      <c r="C82" s="26" t="s">
        <v>15</v>
      </c>
      <c r="D82" s="26">
        <v>1</v>
      </c>
      <c r="E82" s="114">
        <v>0</v>
      </c>
      <c r="F82" s="58">
        <f t="shared" si="35"/>
        <v>0</v>
      </c>
      <c r="G82" s="115">
        <v>0</v>
      </c>
      <c r="H82" s="59">
        <f t="shared" si="36"/>
        <v>0</v>
      </c>
      <c r="I82" s="52"/>
    </row>
    <row r="83" spans="1:9" x14ac:dyDescent="0.25">
      <c r="A83" s="27"/>
      <c r="B83" s="1"/>
      <c r="C83" s="26"/>
      <c r="D83" s="26"/>
      <c r="E83" s="58"/>
      <c r="F83" s="58"/>
      <c r="G83" s="59"/>
      <c r="H83" s="59"/>
      <c r="I83" s="52"/>
    </row>
    <row r="84" spans="1:9" ht="30" x14ac:dyDescent="0.25">
      <c r="A84" s="27" t="s">
        <v>35</v>
      </c>
      <c r="B84" s="1" t="s">
        <v>43</v>
      </c>
      <c r="C84" s="26"/>
      <c r="D84" s="26"/>
      <c r="E84" s="55"/>
      <c r="F84" s="71"/>
      <c r="G84" s="72"/>
      <c r="H84" s="72"/>
      <c r="I84" s="67"/>
    </row>
    <row r="85" spans="1:9" ht="15.75" thickBot="1" x14ac:dyDescent="0.3">
      <c r="A85" s="27"/>
      <c r="B85" s="1"/>
      <c r="C85" s="26"/>
      <c r="D85" s="26"/>
      <c r="E85" s="58"/>
      <c r="F85" s="66"/>
      <c r="G85" s="60"/>
      <c r="H85" s="60"/>
      <c r="I85" s="67"/>
    </row>
    <row r="86" spans="1:9" ht="15.75" thickBot="1" x14ac:dyDescent="0.3">
      <c r="A86" s="28"/>
      <c r="B86" s="47" t="s">
        <v>44</v>
      </c>
      <c r="C86" s="24"/>
      <c r="D86" s="24"/>
      <c r="E86" s="73"/>
      <c r="F86" s="25">
        <f>SUM(F69:F84)</f>
        <v>0</v>
      </c>
      <c r="G86" s="25"/>
      <c r="H86" s="25">
        <f>SUM(H69:H84)</f>
        <v>0</v>
      </c>
      <c r="I86" s="69"/>
    </row>
  </sheetData>
  <sheetProtection password="EF63" sheet="1" objects="1" scenarios="1"/>
  <autoFilter ref="A7:XEO86"/>
  <mergeCells count="7">
    <mergeCell ref="C2:I4"/>
    <mergeCell ref="A1:I1"/>
    <mergeCell ref="C5:E5"/>
    <mergeCell ref="F5:I5"/>
    <mergeCell ref="A5:B6"/>
    <mergeCell ref="C6:E6"/>
    <mergeCell ref="F6:I6"/>
  </mergeCells>
  <phoneticPr fontId="15" type="noConversion"/>
  <pageMargins left="0.11" right="0.11" top="0.19" bottom="0.09" header="0.18" footer="0.12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Přehled</vt:lpstr>
      <vt:lpstr>VZT</vt:lpstr>
      <vt:lpstr>Přehled!Oblast_tisku</vt:lpstr>
      <vt:lpstr>VZT!Oblast_tisku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Michal Czerný</cp:lastModifiedBy>
  <cp:revision/>
  <cp:lastPrinted>2025-01-16T15:16:04Z</cp:lastPrinted>
  <dcterms:created xsi:type="dcterms:W3CDTF">2019-05-19T15:04:28Z</dcterms:created>
  <dcterms:modified xsi:type="dcterms:W3CDTF">2025-01-17T09:22:00Z</dcterms:modified>
  <cp:category/>
  <cp:contentStatus/>
</cp:coreProperties>
</file>